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65" windowWidth="24240" windowHeight="12435"/>
  </bookViews>
  <sheets>
    <sheet name="Juke MC" sheetId="1" r:id="rId1"/>
  </sheets>
  <externalReferences>
    <externalReference r:id="rId2"/>
    <externalReference r:id="rId3"/>
  </externalReferences>
  <definedNames>
    <definedName name="_xlnm.Print_Area" localSheetId="0">'Juke MC'!$A$1:$L$105</definedName>
  </definedNames>
  <calcPr calcId="145621" concurrentCalc="0"/>
</workbook>
</file>

<file path=xl/calcChain.xml><?xml version="1.0" encoding="utf-8"?>
<calcChain xmlns="http://schemas.openxmlformats.org/spreadsheetml/2006/main">
  <c r="F102" i="1" l="1"/>
  <c r="C102" i="1"/>
  <c r="H25" i="1"/>
  <c r="I25" i="1"/>
  <c r="I22" i="1"/>
  <c r="K22" i="1"/>
  <c r="I21" i="1"/>
  <c r="K21" i="1"/>
  <c r="I20" i="1"/>
  <c r="K20" i="1"/>
  <c r="I17" i="1"/>
  <c r="K17" i="1"/>
  <c r="I16" i="1"/>
  <c r="K16" i="1"/>
  <c r="I15" i="1"/>
  <c r="K15" i="1"/>
  <c r="I14" i="1"/>
  <c r="K14" i="1"/>
  <c r="I13" i="1"/>
  <c r="K13" i="1"/>
  <c r="I12" i="1"/>
  <c r="K12" i="1"/>
  <c r="I11" i="1"/>
  <c r="K11" i="1"/>
  <c r="I10" i="1"/>
  <c r="K10" i="1"/>
  <c r="I9" i="1"/>
  <c r="K9" i="1"/>
  <c r="J13" i="1"/>
  <c r="J9" i="1"/>
  <c r="J17" i="1"/>
  <c r="J11" i="1"/>
  <c r="J15" i="1"/>
  <c r="J21" i="1"/>
  <c r="J10" i="1"/>
  <c r="J12" i="1"/>
  <c r="J14" i="1"/>
  <c r="J16" i="1"/>
  <c r="J20" i="1"/>
  <c r="J22" i="1"/>
</calcChain>
</file>

<file path=xl/comments1.xml><?xml version="1.0" encoding="utf-8"?>
<comments xmlns="http://schemas.openxmlformats.org/spreadsheetml/2006/main">
  <authors>
    <author>Gregor Korenčan</author>
  </authors>
  <commentList>
    <comment ref="H13" authorId="0">
      <text>
        <r>
          <rPr>
            <b/>
            <sz val="8"/>
            <color indexed="81"/>
            <rFont val="Tahoma"/>
            <family val="2"/>
          </rPr>
          <t>SV2:</t>
        </r>
        <r>
          <rPr>
            <sz val="8"/>
            <color indexed="81"/>
            <rFont val="Tahoma"/>
            <family val="2"/>
          </rPr>
          <t xml:space="preserve">
+18" alu wheels w wider tyres, + glossy black mirrors and B-pillar, + new NC 5'8", + carbon black interior (console, etc…), + sport alu pedals</t>
        </r>
      </text>
    </comment>
  </commentList>
</comments>
</file>

<file path=xl/sharedStrings.xml><?xml version="1.0" encoding="utf-8"?>
<sst xmlns="http://schemas.openxmlformats.org/spreadsheetml/2006/main" count="199" uniqueCount="144">
  <si>
    <t>Modeli z bencinskim motorjem</t>
  </si>
  <si>
    <t>Nivo opreme</t>
  </si>
  <si>
    <t>Menjalnik</t>
  </si>
  <si>
    <t>Pogon</t>
  </si>
  <si>
    <t>ccm</t>
  </si>
  <si>
    <t>kW/KM</t>
  </si>
  <si>
    <t>Cena z DDV v €</t>
  </si>
  <si>
    <t>Juke 1,6 16v</t>
  </si>
  <si>
    <t>Visia</t>
  </si>
  <si>
    <t>5-st. ročni</t>
  </si>
  <si>
    <t>2WD</t>
  </si>
  <si>
    <t>69/94</t>
  </si>
  <si>
    <t>Juke 1,2 DIG-T</t>
  </si>
  <si>
    <t>Acenta</t>
  </si>
  <si>
    <t>6-st. ročni</t>
  </si>
  <si>
    <t>85/115</t>
  </si>
  <si>
    <t>Tekna</t>
  </si>
  <si>
    <t>CVT</t>
  </si>
  <si>
    <t>86/117</t>
  </si>
  <si>
    <t>Juke 1,6 DIG-T</t>
  </si>
  <si>
    <t>140/190</t>
  </si>
  <si>
    <t>Acenta 4WD</t>
  </si>
  <si>
    <t>M-CVT</t>
  </si>
  <si>
    <t>4WD</t>
  </si>
  <si>
    <t>Tekna 4WD</t>
  </si>
  <si>
    <t>Modeli z dizelskim motorjem</t>
  </si>
  <si>
    <t>Juke 1,5 dCi</t>
  </si>
  <si>
    <t>81/110</t>
  </si>
  <si>
    <t>Opcije :</t>
  </si>
  <si>
    <t xml:space="preserve">Kovinska oz. biserna barva </t>
  </si>
  <si>
    <t xml:space="preserve">Paket Nissan Connect </t>
  </si>
  <si>
    <t>na voljo pri opremi Acenta</t>
  </si>
  <si>
    <t>Steklena streha</t>
  </si>
  <si>
    <t>na voljo pri opremi Acenta in Tekna</t>
  </si>
  <si>
    <t>Usnjeni sedeži</t>
  </si>
  <si>
    <t>na voljo pri opremi Tekna</t>
  </si>
  <si>
    <t>na voljo kot opcija pri opremi Acenta 
oz. serijsko pri opremi Tekna</t>
  </si>
  <si>
    <t>na voljo kot opcija pri opremi Acenta in Tekna</t>
  </si>
  <si>
    <t>Stroški transporta in priprave vozila</t>
  </si>
  <si>
    <t>www.nissan.si</t>
  </si>
  <si>
    <t>Datum izdaje: 01.07.2014</t>
  </si>
  <si>
    <t>JUKE VISIA - Serijska oprema</t>
  </si>
  <si>
    <t>JUKE ACENTA - dodatno k opremi VISIA</t>
  </si>
  <si>
    <t>Varnost</t>
  </si>
  <si>
    <t>Notranjost</t>
  </si>
  <si>
    <t>ABS (Anti lock Brake System) - Sistem proti blokiranju koles</t>
  </si>
  <si>
    <t>EBD (Electronik Brake force Distribution) - El. porazdelitev zavorne sile</t>
  </si>
  <si>
    <t>NDCS - Nissan Dynamic Control System</t>
  </si>
  <si>
    <t>ESP - Elektronski nadzor stabilnosti vozila</t>
  </si>
  <si>
    <r>
      <t>Sistem Bluetooth</t>
    </r>
    <r>
      <rPr>
        <vertAlign val="superscript"/>
        <sz val="11"/>
        <color indexed="8"/>
        <rFont val="Trebuchet MS"/>
        <family val="2"/>
        <charset val="238"/>
      </rPr>
      <t>®</t>
    </r>
  </si>
  <si>
    <t>Upravljanje audio sistema in potovalnega računalnika na volanu</t>
  </si>
  <si>
    <t>Varnostna blazina za voznika in sovoznika</t>
  </si>
  <si>
    <t>Usnjen volan, prestavna ročica in ročica ročne zavore</t>
  </si>
  <si>
    <t>Stranski varnostni blazini za voznika in sovoznika</t>
  </si>
  <si>
    <t>Zunanjost</t>
  </si>
  <si>
    <t>Varnostni zračni zavesi</t>
  </si>
  <si>
    <t>Prednje meglenke</t>
  </si>
  <si>
    <t>Možnost izključitve sovoznikove zračne blazine</t>
  </si>
  <si>
    <t>Aktivni vzglavniki prednjih sedežev</t>
  </si>
  <si>
    <t>Dva 3-točkovna varnostna pasova spredaj in trije 3-točkovni zadaj</t>
  </si>
  <si>
    <t>Alu platišča 17'' Sport</t>
  </si>
  <si>
    <t>Zategovalniki varnostnih pasov z omejevalnikom zatezne sile</t>
  </si>
  <si>
    <t>Pnevmatike 215/55 R17</t>
  </si>
  <si>
    <t>Po višini nastavljivi varnostni pasovi spredaj</t>
  </si>
  <si>
    <t>Tehnika</t>
  </si>
  <si>
    <t>ISOFIX sidrišče za otroški sedež</t>
  </si>
  <si>
    <t>Tempomat + omejevalnik hitrosti</t>
  </si>
  <si>
    <t>Trije vzglavniki zadaj</t>
  </si>
  <si>
    <t>Klimatska naprava</t>
  </si>
  <si>
    <t>Športno oblazinjenje sedežev</t>
  </si>
  <si>
    <t>Inteligentni ključ</t>
  </si>
  <si>
    <t xml:space="preserve">Električno pomična stekla vrat </t>
  </si>
  <si>
    <t>Električno poklopljivi in ogrevani zunanji ogledali v barvi karoserije</t>
  </si>
  <si>
    <t>Črna obloga znotraj: streha, senčniki, ter B in C stebriček</t>
  </si>
  <si>
    <t>Alu platišča 18" N-tec</t>
  </si>
  <si>
    <t>4 zvočniki + antena</t>
  </si>
  <si>
    <t xml:space="preserve">Po višini nastavljiv servo volan   </t>
  </si>
  <si>
    <t>Voznikov sedež nastavljiv po višini</t>
  </si>
  <si>
    <t>Navigacija Nissan Connect s kamero za pomoč pri parkiranju zadaj</t>
  </si>
  <si>
    <t>Držala za pločevinke v sredinski konzoli</t>
  </si>
  <si>
    <t>Predal pred sovoznikom</t>
  </si>
  <si>
    <t>Steklena streha - opcija pri opremi Acenta in Tekna</t>
  </si>
  <si>
    <t>Steklena streha z možnostjo odpiranja "Open Air"</t>
  </si>
  <si>
    <t>Žep na hrbtišču sovoznikovega sedeža</t>
  </si>
  <si>
    <t>Deljiva zadnja klop (60:40)</t>
  </si>
  <si>
    <t>12 V vtičnica</t>
  </si>
  <si>
    <t xml:space="preserve">Prekrivalo prtljažnega prostora </t>
  </si>
  <si>
    <t>Personalizacija zunanjosti - opcija pri opremi Acenta in Tekna</t>
  </si>
  <si>
    <t>JUKE TEKNA - dodatno k opremi ACENTA</t>
  </si>
  <si>
    <t>Odbijači v barvi vozila</t>
  </si>
  <si>
    <t>6 zvočnikov</t>
  </si>
  <si>
    <t>Zunanje kljuke na vratih v barvi vozila</t>
  </si>
  <si>
    <t>Glossy black B stebriček</t>
  </si>
  <si>
    <t>Električno nastavljivi zunanji ogledali s smerniki v barvi karoserije</t>
  </si>
  <si>
    <t>Zaščitna plastika okoli vozila spodaj v črni barvi</t>
  </si>
  <si>
    <t>Sedeži športnega izgleda</t>
  </si>
  <si>
    <t>Halogenski žarometi po višini nastavljivi iz vozila</t>
  </si>
  <si>
    <t>Personalizacija notranjosti</t>
  </si>
  <si>
    <t>LED dnevne luči</t>
  </si>
  <si>
    <t>Alu platišča 16"</t>
  </si>
  <si>
    <t>Električno poklopljivi in ogrevani zunanji ogledali</t>
  </si>
  <si>
    <t>Pnevmatike 205/60 R16</t>
  </si>
  <si>
    <r>
      <t xml:space="preserve">Alu platišča 17'' Shiro </t>
    </r>
    <r>
      <rPr>
        <sz val="11"/>
        <color indexed="10"/>
        <rFont val="Trebuchet MS"/>
        <family val="2"/>
      </rPr>
      <t>- razen pri 1,6 DIG-T kjer so alu platišča 1,8" N-tec</t>
    </r>
  </si>
  <si>
    <t>Daljinsko centralno zaklepanje</t>
  </si>
  <si>
    <t>Potovalni računalnik</t>
  </si>
  <si>
    <t>Merilec vrtljajev, digitalna ura</t>
  </si>
  <si>
    <t>Brisalci s senzorjem za dež in avtomatsko prižiganje luči</t>
  </si>
  <si>
    <t>Merilec zunanje temperature</t>
  </si>
  <si>
    <t>Imobilizator motorja</t>
  </si>
  <si>
    <t>JUKE PREMIUM - dodatno k opremi TEKNA</t>
  </si>
  <si>
    <t>Indikator tlaka v pnevmatikah (TPMS)</t>
  </si>
  <si>
    <t>Ogrevani prednji sedeži</t>
  </si>
  <si>
    <t>GARANCIJA ZNAŠA 3 LETA ALI 100.000 PREVOŽENIH KILOMETROV. GARANCIJA ZA PRERJAVENJE ZNAŠA 12 LET.</t>
  </si>
  <si>
    <t>Maloprodajne cene so informativne in so vezane na gibanje tečajnih razmerij. Zastopnik si pridržuje pravico do spremembe cen in opreme brez predhodnega obvestila. Cena  vključuje 22% DDV in takso na obremenjevanje okolja. Veljavnost cenika in seznama opreme za NISSAN JUKE je od datuma izdaje do preklica oz. do izdaje novega cenika ali seznama.</t>
  </si>
  <si>
    <t>Zatemnjena stekla (razen vetrobransko, voznikovo in sovoznikovo)</t>
  </si>
  <si>
    <r>
      <t xml:space="preserve">           </t>
    </r>
    <r>
      <rPr>
        <sz val="30"/>
        <rFont val="Tahoma CE"/>
        <family val="2"/>
      </rPr>
      <t xml:space="preserve"> </t>
    </r>
    <r>
      <rPr>
        <b/>
        <sz val="30"/>
        <rFont val="Tahoma CE"/>
        <family val="2"/>
      </rPr>
      <t>MC</t>
    </r>
  </si>
  <si>
    <r>
      <t xml:space="preserve">Personalizacija notranjosti (sredinska konzola, obroba menjalnika, detalji na sedežih, volanu in vratih)
</t>
    </r>
    <r>
      <rPr>
        <sz val="10"/>
        <color rgb="FFFF0000"/>
        <rFont val="Trebuchet MS"/>
        <family val="2"/>
      </rPr>
      <t>G (siva- standard); A (rdeča); Q (bela); Y (rumena); Z (črna)</t>
    </r>
  </si>
  <si>
    <t xml:space="preserve">                CENIK IN OPREMA</t>
  </si>
  <si>
    <t>Avtomatska klimatska naprava s protiprašnim filtrom</t>
  </si>
  <si>
    <t>AUX priključek</t>
  </si>
  <si>
    <t>Radio s CD predvajalnikom</t>
  </si>
  <si>
    <t>Osvetlitev prtljažnika</t>
  </si>
  <si>
    <t>Rezervno kolo (razen pri 4x4)</t>
  </si>
  <si>
    <t>Zadnje meglenke</t>
  </si>
  <si>
    <t>Vetrobransko steklo z UV zaščito</t>
  </si>
  <si>
    <t>USB priključek</t>
  </si>
  <si>
    <t>JUKE ACENTA (samo pri 1,6 DIG-T) - dodatno k opremi ACENTA :</t>
  </si>
  <si>
    <t>Paket NISSAN CONNECT - opcija pri opremi Acenta</t>
  </si>
  <si>
    <t>Črna obloga znotraj: streha, senčniki</t>
  </si>
  <si>
    <t>Pnevmatike: 225/45 R18</t>
  </si>
  <si>
    <t>Inteligentni ključ s Start &amp; Stop načinom vklopa</t>
  </si>
  <si>
    <t>Platišča: 225/45 R18</t>
  </si>
  <si>
    <t>Paket Premium</t>
  </si>
  <si>
    <t>Personalizacija notranjosti - opcija pri opremi Acenta oz. Tekna</t>
  </si>
  <si>
    <r>
      <t xml:space="preserve">Zunanja personalizacija (18" alu platišča, prednji in zadnji odbijači, obloge prednjih luči, obloga ogledal v izbrani barvi)                                                                       </t>
    </r>
    <r>
      <rPr>
        <sz val="11"/>
        <color rgb="FFFF0000"/>
        <rFont val="Trebuchet MS"/>
        <family val="2"/>
      </rPr>
      <t>G</t>
    </r>
    <r>
      <rPr>
        <sz val="10"/>
        <color rgb="FFFF0000"/>
        <rFont val="Trebuchet MS"/>
        <family val="2"/>
      </rPr>
      <t xml:space="preserve"> (siva- standard); A (rdeča); Q (bela); Y (rumena); Z (črna)</t>
    </r>
  </si>
  <si>
    <t>18'' alu platišča, prednji in zadnji obdijač, obloge prednjih luči in</t>
  </si>
  <si>
    <t>obloge ogledal v izbrani barvi</t>
  </si>
  <si>
    <t xml:space="preserve">Sredinska konzola, obroba menjalnika, detalji na sedežih, volanu </t>
  </si>
  <si>
    <t>in vratih)</t>
  </si>
  <si>
    <r>
      <t>Pnevmatike 215/55 R17 -</t>
    </r>
    <r>
      <rPr>
        <sz val="11"/>
        <color rgb="FFFF0000"/>
        <rFont val="Trebuchet MS"/>
        <family val="2"/>
      </rPr>
      <t xml:space="preserve"> le pri 1,6 DIG-T so pnevmatike 225/45 R18</t>
    </r>
  </si>
  <si>
    <t xml:space="preserve">prenizkem tlaku v pnevmatikah, opozarjanjem ob gibanju objekta </t>
  </si>
  <si>
    <t>za vozilom in opozarjanjem vozila v mrtvem kotu)</t>
  </si>
  <si>
    <t xml:space="preserve"> AVM in opozorilnim sistemom Safety Shieldom (opozarjanje ob </t>
  </si>
  <si>
    <t>Navigacija Nissan Connect s kamerami za pomoč pri parkiranju,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</si>
</sst>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€&quot;"/>
    <numFmt numFmtId="165" formatCode="#,##0.000\ &quot;SIT&quot;"/>
  </numFmts>
  <fonts count="41">
    <font>
      <sz val="10"/>
      <name val="Arial"/>
      <charset val="238"/>
    </font>
    <font>
      <sz val="10"/>
      <name val="Arial"/>
      <charset val="238"/>
    </font>
    <font>
      <sz val="10"/>
      <name val="Trebuchet MS"/>
      <family val="2"/>
      <charset val="238"/>
    </font>
    <font>
      <b/>
      <sz val="10"/>
      <name val="Trebuchet MS"/>
      <family val="2"/>
    </font>
    <font>
      <b/>
      <sz val="28"/>
      <name val="Trebuchet MS"/>
      <family val="2"/>
      <charset val="238"/>
    </font>
    <font>
      <sz val="24"/>
      <name val="Trebuchet MS"/>
      <family val="2"/>
      <charset val="238"/>
    </font>
    <font>
      <b/>
      <sz val="12"/>
      <name val="Trebuchet MS"/>
      <family val="2"/>
      <charset val="238"/>
    </font>
    <font>
      <b/>
      <sz val="12"/>
      <color indexed="8"/>
      <name val="Trebuchet MS"/>
      <family val="2"/>
      <charset val="238"/>
    </font>
    <font>
      <sz val="12"/>
      <color indexed="12"/>
      <name val="Trebuchet MS"/>
      <family val="2"/>
    </font>
    <font>
      <b/>
      <sz val="12"/>
      <color indexed="10"/>
      <name val="Trebuchet MS"/>
      <family val="2"/>
    </font>
    <font>
      <sz val="8"/>
      <color indexed="12"/>
      <name val="Arial"/>
      <family val="2"/>
    </font>
    <font>
      <sz val="16"/>
      <name val="Trebuchet MS"/>
      <family val="2"/>
      <charset val="238"/>
    </font>
    <font>
      <sz val="12"/>
      <name val="Trebuchet MS"/>
      <family val="2"/>
      <charset val="238"/>
    </font>
    <font>
      <sz val="10"/>
      <name val="Times New Roman CE"/>
      <family val="1"/>
      <charset val="238"/>
    </font>
    <font>
      <sz val="10"/>
      <color indexed="12"/>
      <name val="Arial"/>
      <family val="2"/>
    </font>
    <font>
      <b/>
      <sz val="10"/>
      <color indexed="10"/>
      <name val="Trebuchet MS"/>
      <family val="2"/>
    </font>
    <font>
      <b/>
      <sz val="12"/>
      <name val="Trebuchet MS"/>
      <family val="2"/>
    </font>
    <font>
      <sz val="12"/>
      <color indexed="8"/>
      <name val="Trebuchet MS"/>
      <family val="2"/>
      <charset val="238"/>
    </font>
    <font>
      <sz val="11"/>
      <color indexed="8"/>
      <name val="Trebuchet MS"/>
      <family val="2"/>
    </font>
    <font>
      <sz val="9"/>
      <name val="Trebuchet MS"/>
      <family val="2"/>
      <charset val="238"/>
    </font>
    <font>
      <sz val="16"/>
      <name val="Arial"/>
      <family val="2"/>
    </font>
    <font>
      <u/>
      <sz val="10"/>
      <color indexed="12"/>
      <name val="Arial"/>
      <family val="2"/>
      <charset val="238"/>
    </font>
    <font>
      <b/>
      <u/>
      <sz val="12"/>
      <color rgb="FFC00000"/>
      <name val="Trebuchet MS"/>
      <family val="2"/>
    </font>
    <font>
      <b/>
      <sz val="11"/>
      <name val="Trebuchet MS"/>
      <family val="2"/>
      <charset val="238"/>
    </font>
    <font>
      <sz val="11"/>
      <name val="Trebuchet MS"/>
      <family val="2"/>
      <charset val="238"/>
    </font>
    <font>
      <sz val="11"/>
      <color indexed="8"/>
      <name val="Trebuchet MS"/>
      <family val="2"/>
      <charset val="238"/>
    </font>
    <font>
      <vertAlign val="superscript"/>
      <sz val="11"/>
      <color indexed="8"/>
      <name val="Trebuchet MS"/>
      <family val="2"/>
      <charset val="238"/>
    </font>
    <font>
      <sz val="11"/>
      <color indexed="10"/>
      <name val="Trebuchet MS"/>
      <family val="2"/>
    </font>
    <font>
      <sz val="10"/>
      <color indexed="10"/>
      <name val="Trebuchet MS"/>
      <family val="2"/>
      <charset val="238"/>
    </font>
    <font>
      <b/>
      <sz val="11"/>
      <color rgb="FFC00000"/>
      <name val="Trebuchet MS"/>
      <family val="2"/>
      <charset val="238"/>
    </font>
    <font>
      <sz val="11"/>
      <color indexed="10"/>
      <name val="Trebuchet MS"/>
      <family val="2"/>
      <charset val="238"/>
    </font>
    <font>
      <b/>
      <sz val="9"/>
      <name val="Trebuchet MS"/>
      <family val="2"/>
      <charset val="23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4"/>
      <name val="Cordia New"/>
      <family val="2"/>
    </font>
    <font>
      <sz val="10"/>
      <name val="Tahoma CE"/>
      <family val="2"/>
    </font>
    <font>
      <sz val="30"/>
      <name val="Tahoma CE"/>
      <family val="2"/>
    </font>
    <font>
      <b/>
      <sz val="30"/>
      <name val="Tahoma CE"/>
      <family val="2"/>
    </font>
    <font>
      <sz val="10"/>
      <color rgb="FFFF0000"/>
      <name val="Trebuchet MS"/>
      <family val="2"/>
    </font>
    <font>
      <sz val="11"/>
      <color rgb="FFFF0000"/>
      <name val="Trebuchet MS"/>
      <family val="2"/>
    </font>
    <font>
      <sz val="9"/>
      <color rgb="FFFF0000"/>
      <name val="Trebuchet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2"/>
      </patternFill>
    </fill>
  </fills>
  <borders count="5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64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/>
      <top style="medium">
        <color indexed="9"/>
      </top>
      <bottom style="thin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 style="medium">
        <color indexed="9"/>
      </right>
      <top style="medium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hair">
        <color indexed="64"/>
      </right>
      <top/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/>
      <diagonal/>
    </border>
  </borders>
  <cellStyleXfs count="6">
    <xf numFmtId="0" fontId="0" fillId="0" borderId="0" applyBorder="0"/>
    <xf numFmtId="0" fontId="1" fillId="0" borderId="0"/>
    <xf numFmtId="0" fontId="1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4" fillId="0" borderId="0"/>
  </cellStyleXfs>
  <cellXfs count="19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2" fillId="0" borderId="3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5" fillId="2" borderId="0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4" fontId="7" fillId="4" borderId="6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4" fontId="1" fillId="0" borderId="0" xfId="1" applyNumberFormat="1" applyFont="1"/>
    <xf numFmtId="3" fontId="10" fillId="0" borderId="0" xfId="0" applyNumberFormat="1" applyFont="1" applyBorder="1"/>
    <xf numFmtId="0" fontId="11" fillId="0" borderId="0" xfId="0" applyFont="1"/>
    <xf numFmtId="0" fontId="12" fillId="0" borderId="0" xfId="0" applyFont="1"/>
    <xf numFmtId="0" fontId="12" fillId="0" borderId="7" xfId="2" applyFont="1" applyBorder="1"/>
    <xf numFmtId="0" fontId="12" fillId="0" borderId="8" xfId="2" applyFont="1" applyBorder="1" applyAlignment="1">
      <alignment horizontal="center"/>
    </xf>
    <xf numFmtId="3" fontId="12" fillId="0" borderId="8" xfId="2" applyNumberFormat="1" applyFont="1" applyBorder="1" applyAlignment="1">
      <alignment horizontal="center"/>
    </xf>
    <xf numFmtId="3" fontId="12" fillId="0" borderId="8" xfId="2" quotePrefix="1" applyNumberFormat="1" applyFont="1" applyBorder="1" applyAlignment="1">
      <alignment horizontal="center"/>
    </xf>
    <xf numFmtId="4" fontId="6" fillId="0" borderId="9" xfId="2" applyNumberFormat="1" applyFont="1" applyBorder="1" applyAlignment="1">
      <alignment horizontal="center" vertical="center"/>
    </xf>
    <xf numFmtId="164" fontId="14" fillId="2" borderId="0" xfId="0" applyNumberFormat="1" applyFont="1" applyFill="1"/>
    <xf numFmtId="0" fontId="15" fillId="0" borderId="0" xfId="0" applyFont="1"/>
    <xf numFmtId="0" fontId="12" fillId="0" borderId="10" xfId="2" applyFont="1" applyBorder="1"/>
    <xf numFmtId="0" fontId="12" fillId="0" borderId="11" xfId="2" applyFont="1" applyBorder="1" applyAlignment="1">
      <alignment horizontal="center"/>
    </xf>
    <xf numFmtId="3" fontId="12" fillId="0" borderId="11" xfId="2" applyNumberFormat="1" applyFont="1" applyBorder="1" applyAlignment="1">
      <alignment horizontal="center"/>
    </xf>
    <xf numFmtId="3" fontId="12" fillId="0" borderId="11" xfId="2" quotePrefix="1" applyNumberFormat="1" applyFont="1" applyBorder="1" applyAlignment="1">
      <alignment horizontal="center"/>
    </xf>
    <xf numFmtId="4" fontId="6" fillId="0" borderId="12" xfId="2" applyNumberFormat="1" applyFont="1" applyBorder="1" applyAlignment="1">
      <alignment horizontal="center" vertical="center"/>
    </xf>
    <xf numFmtId="0" fontId="12" fillId="0" borderId="13" xfId="2" applyFont="1" applyBorder="1"/>
    <xf numFmtId="0" fontId="12" fillId="0" borderId="14" xfId="2" applyFont="1" applyBorder="1" applyAlignment="1">
      <alignment horizontal="center"/>
    </xf>
    <xf numFmtId="3" fontId="12" fillId="0" borderId="14" xfId="2" applyNumberFormat="1" applyFont="1" applyBorder="1" applyAlignment="1">
      <alignment horizontal="center"/>
    </xf>
    <xf numFmtId="3" fontId="12" fillId="0" borderId="14" xfId="2" quotePrefix="1" applyNumberFormat="1" applyFont="1" applyBorder="1" applyAlignment="1">
      <alignment horizontal="center"/>
    </xf>
    <xf numFmtId="4" fontId="6" fillId="0" borderId="15" xfId="2" applyNumberFormat="1" applyFont="1" applyBorder="1" applyAlignment="1">
      <alignment horizontal="center" vertical="center"/>
    </xf>
    <xf numFmtId="0" fontId="12" fillId="0" borderId="16" xfId="2" applyFont="1" applyBorder="1"/>
    <xf numFmtId="0" fontId="12" fillId="0" borderId="17" xfId="2" applyFont="1" applyBorder="1" applyAlignment="1">
      <alignment horizontal="center"/>
    </xf>
    <xf numFmtId="3" fontId="12" fillId="0" borderId="17" xfId="2" applyNumberFormat="1" applyFont="1" applyBorder="1" applyAlignment="1">
      <alignment horizontal="center"/>
    </xf>
    <xf numFmtId="3" fontId="12" fillId="0" borderId="17" xfId="2" quotePrefix="1" applyNumberFormat="1" applyFont="1" applyBorder="1" applyAlignment="1">
      <alignment horizontal="center"/>
    </xf>
    <xf numFmtId="4" fontId="6" fillId="0" borderId="18" xfId="2" applyNumberFormat="1" applyFont="1" applyBorder="1" applyAlignment="1">
      <alignment horizontal="center" vertical="center"/>
    </xf>
    <xf numFmtId="0" fontId="12" fillId="2" borderId="0" xfId="2" applyFont="1" applyFill="1" applyBorder="1"/>
    <xf numFmtId="0" fontId="12" fillId="2" borderId="19" xfId="2" applyFont="1" applyFill="1" applyBorder="1" applyAlignment="1">
      <alignment horizontal="center"/>
    </xf>
    <xf numFmtId="3" fontId="12" fillId="2" borderId="19" xfId="2" applyNumberFormat="1" applyFont="1" applyFill="1" applyBorder="1" applyAlignment="1">
      <alignment horizontal="center"/>
    </xf>
    <xf numFmtId="3" fontId="12" fillId="2" borderId="19" xfId="2" applyNumberFormat="1" applyFont="1" applyFill="1" applyBorder="1"/>
    <xf numFmtId="4" fontId="6" fillId="2" borderId="0" xfId="2" applyNumberFormat="1" applyFont="1" applyFill="1" applyBorder="1"/>
    <xf numFmtId="0" fontId="12" fillId="0" borderId="20" xfId="2" applyFont="1" applyBorder="1"/>
    <xf numFmtId="0" fontId="12" fillId="0" borderId="21" xfId="2" applyFont="1" applyBorder="1" applyAlignment="1">
      <alignment horizontal="center"/>
    </xf>
    <xf numFmtId="3" fontId="12" fillId="0" borderId="21" xfId="2" applyNumberFormat="1" applyFont="1" applyBorder="1" applyAlignment="1">
      <alignment horizontal="center"/>
    </xf>
    <xf numFmtId="3" fontId="12" fillId="0" borderId="21" xfId="2" quotePrefix="1" applyNumberFormat="1" applyFont="1" applyBorder="1" applyAlignment="1">
      <alignment horizontal="center"/>
    </xf>
    <xf numFmtId="4" fontId="6" fillId="0" borderId="22" xfId="2" applyNumberFormat="1" applyFont="1" applyBorder="1" applyAlignment="1">
      <alignment horizontal="center" vertical="center"/>
    </xf>
    <xf numFmtId="0" fontId="12" fillId="0" borderId="23" xfId="2" applyFont="1" applyBorder="1"/>
    <xf numFmtId="0" fontId="12" fillId="0" borderId="24" xfId="2" applyFont="1" applyBorder="1" applyAlignment="1">
      <alignment horizontal="center"/>
    </xf>
    <xf numFmtId="3" fontId="12" fillId="0" borderId="24" xfId="2" applyNumberFormat="1" applyFont="1" applyBorder="1" applyAlignment="1">
      <alignment horizontal="center"/>
    </xf>
    <xf numFmtId="3" fontId="12" fillId="0" borderId="24" xfId="2" quotePrefix="1" applyNumberFormat="1" applyFont="1" applyBorder="1" applyAlignment="1">
      <alignment horizontal="center"/>
    </xf>
    <xf numFmtId="4" fontId="6" fillId="0" borderId="25" xfId="2" applyNumberFormat="1" applyFont="1" applyBorder="1" applyAlignment="1">
      <alignment horizontal="center" vertical="center"/>
    </xf>
    <xf numFmtId="0" fontId="12" fillId="0" borderId="0" xfId="2" applyFont="1" applyBorder="1"/>
    <xf numFmtId="0" fontId="12" fillId="0" borderId="0" xfId="2" applyFont="1" applyBorder="1" applyAlignment="1">
      <alignment horizontal="center"/>
    </xf>
    <xf numFmtId="3" fontId="12" fillId="0" borderId="0" xfId="2" applyNumberFormat="1" applyFont="1" applyBorder="1" applyAlignment="1">
      <alignment horizontal="center"/>
    </xf>
    <xf numFmtId="3" fontId="12" fillId="0" borderId="0" xfId="2" quotePrefix="1" applyNumberFormat="1" applyFont="1" applyBorder="1" applyAlignment="1">
      <alignment horizontal="center"/>
    </xf>
    <xf numFmtId="4" fontId="6" fillId="0" borderId="0" xfId="2" applyNumberFormat="1" applyFont="1" applyBorder="1" applyAlignment="1">
      <alignment horizontal="center" vertical="center"/>
    </xf>
    <xf numFmtId="4" fontId="7" fillId="4" borderId="4" xfId="0" applyNumberFormat="1" applyFont="1" applyFill="1" applyBorder="1" applyAlignment="1">
      <alignment horizontal="left" vertical="center" wrapText="1"/>
    </xf>
    <xf numFmtId="0" fontId="16" fillId="0" borderId="0" xfId="0" applyFont="1"/>
    <xf numFmtId="4" fontId="7" fillId="0" borderId="22" xfId="2" applyNumberFormat="1" applyFont="1" applyBorder="1" applyAlignment="1">
      <alignment horizontal="center" vertical="center"/>
    </xf>
    <xf numFmtId="4" fontId="7" fillId="0" borderId="25" xfId="2" applyNumberFormat="1" applyFont="1" applyBorder="1" applyAlignment="1">
      <alignment horizontal="center" vertical="center"/>
    </xf>
    <xf numFmtId="4" fontId="7" fillId="0" borderId="29" xfId="2" applyNumberFormat="1" applyFont="1" applyBorder="1" applyAlignment="1">
      <alignment horizontal="center" vertical="center"/>
    </xf>
    <xf numFmtId="4" fontId="7" fillId="0" borderId="18" xfId="2" applyNumberFormat="1" applyFont="1" applyBorder="1" applyAlignment="1">
      <alignment horizontal="center" vertical="center"/>
    </xf>
    <xf numFmtId="0" fontId="19" fillId="0" borderId="30" xfId="0" applyFont="1" applyBorder="1" applyAlignment="1">
      <alignment horizontal="left"/>
    </xf>
    <xf numFmtId="0" fontId="20" fillId="0" borderId="30" xfId="0" applyFont="1" applyBorder="1"/>
    <xf numFmtId="165" fontId="19" fillId="0" borderId="30" xfId="0" applyNumberFormat="1" applyFont="1" applyBorder="1" applyAlignment="1">
      <alignment horizontal="right"/>
    </xf>
    <xf numFmtId="0" fontId="2" fillId="0" borderId="30" xfId="0" applyFont="1" applyBorder="1" applyAlignment="1">
      <alignment horizontal="center"/>
    </xf>
    <xf numFmtId="0" fontId="2" fillId="0" borderId="31" xfId="0" applyFont="1" applyBorder="1"/>
    <xf numFmtId="0" fontId="2" fillId="0" borderId="35" xfId="0" applyFont="1" applyBorder="1"/>
    <xf numFmtId="0" fontId="2" fillId="0" borderId="35" xfId="0" applyFont="1" applyBorder="1" applyAlignment="1">
      <alignment horizontal="center"/>
    </xf>
    <xf numFmtId="0" fontId="23" fillId="0" borderId="0" xfId="0" applyFont="1" applyBorder="1"/>
    <xf numFmtId="0" fontId="23" fillId="0" borderId="37" xfId="0" applyFont="1" applyFill="1" applyBorder="1" applyAlignment="1"/>
    <xf numFmtId="0" fontId="19" fillId="0" borderId="0" xfId="0" applyFont="1"/>
    <xf numFmtId="0" fontId="6" fillId="0" borderId="1" xfId="0" applyFont="1" applyBorder="1"/>
    <xf numFmtId="0" fontId="24" fillId="0" borderId="1" xfId="0" applyFont="1" applyBorder="1"/>
    <xf numFmtId="0" fontId="7" fillId="0" borderId="1" xfId="0" applyFont="1" applyFill="1" applyBorder="1" applyAlignment="1"/>
    <xf numFmtId="0" fontId="24" fillId="2" borderId="1" xfId="0" applyFont="1" applyFill="1" applyBorder="1"/>
    <xf numFmtId="0" fontId="24" fillId="2" borderId="0" xfId="0" applyFont="1" applyFill="1"/>
    <xf numFmtId="0" fontId="24" fillId="2" borderId="1" xfId="0" applyFont="1" applyFill="1" applyBorder="1" applyAlignment="1">
      <alignment horizontal="center"/>
    </xf>
    <xf numFmtId="0" fontId="23" fillId="2" borderId="1" xfId="0" applyFont="1" applyFill="1" applyBorder="1" applyAlignment="1"/>
    <xf numFmtId="0" fontId="24" fillId="0" borderId="1" xfId="0" applyFont="1" applyFill="1" applyBorder="1" applyAlignment="1"/>
    <xf numFmtId="0" fontId="24" fillId="2" borderId="1" xfId="0" applyFont="1" applyFill="1" applyBorder="1" applyAlignment="1"/>
    <xf numFmtId="0" fontId="6" fillId="0" borderId="1" xfId="0" applyFont="1" applyFill="1" applyBorder="1" applyAlignment="1"/>
    <xf numFmtId="0" fontId="24" fillId="2" borderId="36" xfId="0" applyFont="1" applyFill="1" applyBorder="1"/>
    <xf numFmtId="0" fontId="28" fillId="0" borderId="0" xfId="0" applyFont="1" applyFill="1" applyBorder="1" applyAlignment="1">
      <alignment horizontal="left"/>
    </xf>
    <xf numFmtId="0" fontId="24" fillId="0" borderId="0" xfId="0" applyFont="1" applyFill="1" applyBorder="1"/>
    <xf numFmtId="0" fontId="1" fillId="0" borderId="0" xfId="0" applyFont="1" applyFill="1" applyBorder="1"/>
    <xf numFmtId="0" fontId="29" fillId="3" borderId="39" xfId="0" applyFont="1" applyFill="1" applyBorder="1" applyAlignment="1">
      <alignment horizontal="left"/>
    </xf>
    <xf numFmtId="0" fontId="23" fillId="3" borderId="40" xfId="0" applyFont="1" applyFill="1" applyBorder="1" applyAlignment="1">
      <alignment horizontal="left"/>
    </xf>
    <xf numFmtId="0" fontId="23" fillId="3" borderId="41" xfId="0" applyFont="1" applyFill="1" applyBorder="1" applyAlignment="1">
      <alignment horizontal="left"/>
    </xf>
    <xf numFmtId="0" fontId="19" fillId="0" borderId="43" xfId="0" applyFont="1" applyBorder="1"/>
    <xf numFmtId="0" fontId="19" fillId="0" borderId="44" xfId="0" applyFont="1" applyBorder="1"/>
    <xf numFmtId="0" fontId="19" fillId="0" borderId="0" xfId="0" applyFont="1" applyBorder="1"/>
    <xf numFmtId="0" fontId="29" fillId="3" borderId="27" xfId="0" applyFont="1" applyFill="1" applyBorder="1" applyAlignment="1">
      <alignment horizontal="left"/>
    </xf>
    <xf numFmtId="0" fontId="23" fillId="3" borderId="28" xfId="0" applyFont="1" applyFill="1" applyBorder="1" applyAlignment="1">
      <alignment horizontal="left"/>
    </xf>
    <xf numFmtId="0" fontId="23" fillId="3" borderId="26" xfId="0" applyFont="1" applyFill="1" applyBorder="1" applyAlignment="1">
      <alignment horizontal="left"/>
    </xf>
    <xf numFmtId="0" fontId="23" fillId="3" borderId="38" xfId="0" applyFont="1" applyFill="1" applyBorder="1" applyAlignment="1">
      <alignment horizontal="left"/>
    </xf>
    <xf numFmtId="0" fontId="23" fillId="3" borderId="0" xfId="0" applyFont="1" applyFill="1" applyBorder="1" applyAlignment="1">
      <alignment horizontal="left"/>
    </xf>
    <xf numFmtId="0" fontId="7" fillId="2" borderId="1" xfId="0" applyFont="1" applyFill="1" applyBorder="1" applyAlignment="1"/>
    <xf numFmtId="0" fontId="30" fillId="2" borderId="0" xfId="0" applyFont="1" applyFill="1"/>
    <xf numFmtId="0" fontId="30" fillId="2" borderId="36" xfId="0" applyFont="1" applyFill="1" applyBorder="1"/>
    <xf numFmtId="0" fontId="24" fillId="2" borderId="0" xfId="0" applyFont="1" applyFill="1" applyBorder="1"/>
    <xf numFmtId="0" fontId="30" fillId="2" borderId="0" xfId="0" applyFont="1" applyFill="1" applyAlignment="1">
      <alignment horizontal="right"/>
    </xf>
    <xf numFmtId="0" fontId="24" fillId="0" borderId="0" xfId="0" applyFont="1" applyFill="1" applyBorder="1" applyAlignment="1"/>
    <xf numFmtId="0" fontId="19" fillId="2" borderId="0" xfId="0" applyFont="1" applyFill="1" applyBorder="1"/>
    <xf numFmtId="0" fontId="19" fillId="2" borderId="0" xfId="0" applyFont="1" applyFill="1"/>
    <xf numFmtId="0" fontId="12" fillId="2" borderId="1" xfId="0" applyFont="1" applyFill="1" applyBorder="1" applyAlignment="1"/>
    <xf numFmtId="0" fontId="12" fillId="2" borderId="1" xfId="0" applyFont="1" applyFill="1" applyBorder="1"/>
    <xf numFmtId="0" fontId="19" fillId="2" borderId="1" xfId="0" applyFont="1" applyFill="1" applyBorder="1"/>
    <xf numFmtId="0" fontId="2" fillId="2" borderId="1" xfId="0" applyFont="1" applyFill="1" applyBorder="1" applyAlignment="1"/>
    <xf numFmtId="4" fontId="2" fillId="2" borderId="1" xfId="0" applyNumberFormat="1" applyFont="1" applyFill="1" applyBorder="1" applyAlignment="1"/>
    <xf numFmtId="0" fontId="31" fillId="0" borderId="0" xfId="0" applyFont="1"/>
    <xf numFmtId="0" fontId="3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Alignment="1">
      <alignment horizontal="center"/>
    </xf>
    <xf numFmtId="49" fontId="3" fillId="0" borderId="0" xfId="0" applyNumberFormat="1" applyFont="1"/>
    <xf numFmtId="0" fontId="2" fillId="0" borderId="0" xfId="0" applyFont="1" applyAlignment="1"/>
    <xf numFmtId="0" fontId="27" fillId="0" borderId="0" xfId="0" applyFont="1" applyFill="1"/>
    <xf numFmtId="0" fontId="35" fillId="0" borderId="1" xfId="0" applyFont="1" applyBorder="1"/>
    <xf numFmtId="0" fontId="24" fillId="0" borderId="1" xfId="0" applyFont="1" applyFill="1" applyBorder="1"/>
    <xf numFmtId="0" fontId="24" fillId="0" borderId="0" xfId="1" applyFont="1" applyFill="1" applyBorder="1"/>
    <xf numFmtId="0" fontId="24" fillId="0" borderId="0" xfId="1" applyFont="1" applyFill="1" applyBorder="1" applyAlignment="1"/>
    <xf numFmtId="0" fontId="24" fillId="0" borderId="0" xfId="1" applyFont="1" applyFill="1" applyBorder="1" applyAlignment="1">
      <alignment horizontal="left"/>
    </xf>
    <xf numFmtId="0" fontId="25" fillId="0" borderId="0" xfId="1" applyFont="1" applyFill="1" applyBorder="1" applyAlignment="1"/>
    <xf numFmtId="0" fontId="24" fillId="0" borderId="0" xfId="0" applyFont="1" applyFill="1" applyBorder="1" applyAlignment="1">
      <alignment horizontal="left"/>
    </xf>
    <xf numFmtId="0" fontId="24" fillId="0" borderId="0" xfId="0" applyFont="1" applyFill="1"/>
    <xf numFmtId="0" fontId="24" fillId="0" borderId="42" xfId="0" applyFont="1" applyFill="1" applyBorder="1"/>
    <xf numFmtId="0" fontId="23" fillId="3" borderId="0" xfId="0" applyFont="1" applyFill="1" applyBorder="1" applyAlignment="1">
      <alignment horizontal="left"/>
    </xf>
    <xf numFmtId="0" fontId="24" fillId="0" borderId="46" xfId="0" applyFont="1" applyFill="1" applyBorder="1"/>
    <xf numFmtId="0" fontId="19" fillId="0" borderId="47" xfId="0" applyFont="1" applyBorder="1"/>
    <xf numFmtId="0" fontId="23" fillId="3" borderId="47" xfId="0" applyFont="1" applyFill="1" applyBorder="1" applyAlignment="1">
      <alignment horizontal="left"/>
    </xf>
    <xf numFmtId="0" fontId="29" fillId="3" borderId="0" xfId="0" applyFont="1" applyFill="1" applyBorder="1" applyAlignment="1">
      <alignment horizontal="left"/>
    </xf>
    <xf numFmtId="0" fontId="29" fillId="3" borderId="42" xfId="0" applyFont="1" applyFill="1" applyBorder="1" applyAlignment="1">
      <alignment horizontal="left"/>
    </xf>
    <xf numFmtId="0" fontId="23" fillId="3" borderId="43" xfId="0" applyFont="1" applyFill="1" applyBorder="1" applyAlignment="1">
      <alignment horizontal="left"/>
    </xf>
    <xf numFmtId="0" fontId="23" fillId="3" borderId="44" xfId="0" applyFont="1" applyFill="1" applyBorder="1" applyAlignment="1">
      <alignment horizontal="left"/>
    </xf>
    <xf numFmtId="0" fontId="19" fillId="0" borderId="46" xfId="0" applyFont="1" applyBorder="1"/>
    <xf numFmtId="0" fontId="24" fillId="2" borderId="48" xfId="0" applyFont="1" applyFill="1" applyBorder="1"/>
    <xf numFmtId="0" fontId="24" fillId="2" borderId="3" xfId="0" applyFont="1" applyFill="1" applyBorder="1"/>
    <xf numFmtId="0" fontId="24" fillId="2" borderId="49" xfId="0" applyFont="1" applyFill="1" applyBorder="1"/>
    <xf numFmtId="0" fontId="24" fillId="2" borderId="47" xfId="0" applyFont="1" applyFill="1" applyBorder="1"/>
    <xf numFmtId="0" fontId="24" fillId="2" borderId="38" xfId="0" applyFont="1" applyFill="1" applyBorder="1"/>
    <xf numFmtId="0" fontId="24" fillId="2" borderId="50" xfId="0" applyFont="1" applyFill="1" applyBorder="1"/>
    <xf numFmtId="0" fontId="24" fillId="0" borderId="43" xfId="0" applyFont="1" applyFill="1" applyBorder="1"/>
    <xf numFmtId="0" fontId="24" fillId="0" borderId="51" xfId="0" applyFont="1" applyBorder="1"/>
    <xf numFmtId="0" fontId="24" fillId="0" borderId="39" xfId="0" applyFont="1" applyFill="1" applyBorder="1"/>
    <xf numFmtId="0" fontId="22" fillId="0" borderId="35" xfId="3" applyFont="1" applyBorder="1" applyAlignment="1" applyProtection="1">
      <alignment horizontal="center"/>
    </xf>
    <xf numFmtId="0" fontId="22" fillId="0" borderId="0" xfId="3" applyFont="1" applyBorder="1" applyAlignment="1" applyProtection="1">
      <alignment horizontal="center"/>
    </xf>
    <xf numFmtId="0" fontId="23" fillId="0" borderId="0" xfId="0" applyFont="1" applyBorder="1" applyAlignment="1">
      <alignment horizontal="center"/>
    </xf>
    <xf numFmtId="0" fontId="2" fillId="2" borderId="0" xfId="0" applyFont="1" applyFill="1" applyBorder="1" applyAlignment="1"/>
    <xf numFmtId="4" fontId="2" fillId="2" borderId="0" xfId="0" applyNumberFormat="1" applyFont="1" applyFill="1" applyBorder="1" applyAlignment="1"/>
    <xf numFmtId="0" fontId="40" fillId="0" borderId="0" xfId="0" applyFont="1"/>
    <xf numFmtId="0" fontId="2" fillId="0" borderId="36" xfId="1" applyFont="1" applyFill="1" applyBorder="1" applyAlignment="1">
      <alignment horizontal="center" wrapText="1"/>
    </xf>
    <xf numFmtId="0" fontId="2" fillId="0" borderId="37" xfId="1" applyFont="1" applyFill="1" applyBorder="1" applyAlignment="1">
      <alignment horizontal="center" wrapText="1"/>
    </xf>
    <xf numFmtId="0" fontId="23" fillId="3" borderId="36" xfId="0" applyFont="1" applyFill="1" applyBorder="1" applyAlignment="1">
      <alignment horizontal="left"/>
    </xf>
    <xf numFmtId="0" fontId="23" fillId="3" borderId="37" xfId="0" applyFont="1" applyFill="1" applyBorder="1" applyAlignment="1">
      <alignment horizontal="left"/>
    </xf>
    <xf numFmtId="0" fontId="23" fillId="3" borderId="38" xfId="0" applyFont="1" applyFill="1" applyBorder="1" applyAlignment="1">
      <alignment horizontal="left"/>
    </xf>
    <xf numFmtId="0" fontId="23" fillId="3" borderId="0" xfId="0" applyFont="1" applyFill="1" applyBorder="1" applyAlignment="1">
      <alignment horizontal="left"/>
    </xf>
    <xf numFmtId="0" fontId="22" fillId="0" borderId="32" xfId="3" applyFont="1" applyBorder="1" applyAlignment="1" applyProtection="1">
      <alignment horizontal="center"/>
    </xf>
    <xf numFmtId="0" fontId="22" fillId="0" borderId="33" xfId="3" applyFont="1" applyBorder="1" applyAlignment="1" applyProtection="1">
      <alignment horizontal="center"/>
    </xf>
    <xf numFmtId="0" fontId="22" fillId="0" borderId="34" xfId="3" applyFont="1" applyBorder="1" applyAlignment="1" applyProtection="1">
      <alignment horizontal="center"/>
    </xf>
    <xf numFmtId="0" fontId="23" fillId="0" borderId="36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6" fillId="0" borderId="36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18" fillId="2" borderId="23" xfId="2" applyFont="1" applyFill="1" applyBorder="1" applyAlignment="1">
      <alignment horizontal="left" vertical="center" wrapText="1"/>
    </xf>
    <xf numFmtId="0" fontId="18" fillId="2" borderId="24" xfId="2" applyFont="1" applyFill="1" applyBorder="1" applyAlignment="1">
      <alignment horizontal="left" vertical="center" wrapText="1"/>
    </xf>
    <xf numFmtId="0" fontId="17" fillId="2" borderId="27" xfId="2" applyFont="1" applyFill="1" applyBorder="1" applyAlignment="1">
      <alignment horizontal="center" vertical="center" wrapText="1"/>
    </xf>
    <xf numFmtId="0" fontId="17" fillId="2" borderId="28" xfId="2" applyFont="1" applyFill="1" applyBorder="1" applyAlignment="1">
      <alignment horizontal="center" vertical="center" wrapText="1"/>
    </xf>
    <xf numFmtId="0" fontId="17" fillId="2" borderId="26" xfId="2" applyFont="1" applyFill="1" applyBorder="1" applyAlignment="1">
      <alignment horizontal="center" vertical="center" wrapText="1"/>
    </xf>
    <xf numFmtId="0" fontId="17" fillId="2" borderId="16" xfId="2" applyFont="1" applyFill="1" applyBorder="1" applyAlignment="1">
      <alignment horizontal="left"/>
    </xf>
    <xf numFmtId="0" fontId="17" fillId="2" borderId="17" xfId="2" applyFont="1" applyFill="1" applyBorder="1" applyAlignment="1">
      <alignment horizontal="left"/>
    </xf>
    <xf numFmtId="0" fontId="17" fillId="2" borderId="17" xfId="2" applyFont="1" applyFill="1" applyBorder="1" applyAlignment="1">
      <alignment horizontal="center" vertical="center"/>
    </xf>
    <xf numFmtId="0" fontId="23" fillId="0" borderId="32" xfId="0" applyFont="1" applyBorder="1" applyAlignment="1">
      <alignment horizontal="center"/>
    </xf>
    <xf numFmtId="0" fontId="23" fillId="0" borderId="34" xfId="0" applyFont="1" applyBorder="1" applyAlignment="1">
      <alignment horizontal="center"/>
    </xf>
    <xf numFmtId="0" fontId="17" fillId="2" borderId="23" xfId="2" applyFont="1" applyFill="1" applyBorder="1" applyAlignment="1">
      <alignment horizontal="left"/>
    </xf>
    <xf numFmtId="0" fontId="17" fillId="2" borderId="24" xfId="2" applyFont="1" applyFill="1" applyBorder="1" applyAlignment="1">
      <alignment horizontal="left"/>
    </xf>
    <xf numFmtId="0" fontId="17" fillId="2" borderId="24" xfId="2" applyFont="1" applyFill="1" applyBorder="1" applyAlignment="1">
      <alignment horizontal="center" vertical="center"/>
    </xf>
    <xf numFmtId="0" fontId="17" fillId="2" borderId="24" xfId="2" applyFont="1" applyFill="1" applyBorder="1" applyAlignment="1">
      <alignment horizontal="center" vertical="center" wrapText="1"/>
    </xf>
    <xf numFmtId="4" fontId="7" fillId="4" borderId="5" xfId="0" applyNumberFormat="1" applyFont="1" applyFill="1" applyBorder="1" applyAlignment="1">
      <alignment horizontal="center" vertical="center" wrapText="1"/>
    </xf>
    <xf numFmtId="0" fontId="17" fillId="2" borderId="20" xfId="2" applyFont="1" applyFill="1" applyBorder="1" applyAlignment="1">
      <alignment horizontal="left"/>
    </xf>
    <xf numFmtId="0" fontId="17" fillId="2" borderId="21" xfId="2" applyFont="1" applyFill="1" applyBorder="1" applyAlignment="1">
      <alignment horizontal="left"/>
    </xf>
    <xf numFmtId="0" fontId="17" fillId="2" borderId="21" xfId="2" applyFont="1" applyFill="1" applyBorder="1" applyAlignment="1">
      <alignment horizontal="center" vertical="center"/>
    </xf>
  </cellXfs>
  <cellStyles count="6">
    <cellStyle name="Hiperpovezava" xfId="3" builtinId="8"/>
    <cellStyle name="Navadno" xfId="0" builtinId="0"/>
    <cellStyle name="Navadno_35-Cenik Note Marec 2006" xfId="1"/>
    <cellStyle name="Normal_350Z" xfId="4"/>
    <cellStyle name="Normal_D_Mozne verzije lansiranje" xfId="2"/>
    <cellStyle name="標準_currentKC GL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76200</xdr:rowOff>
    </xdr:from>
    <xdr:to>
      <xdr:col>1</xdr:col>
      <xdr:colOff>1009650</xdr:colOff>
      <xdr:row>2</xdr:row>
      <xdr:rowOff>161925</xdr:rowOff>
    </xdr:to>
    <xdr:pic>
      <xdr:nvPicPr>
        <xdr:cNvPr id="2" name="Picture 4" descr="wordmark_nvr-0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32289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742950</xdr:colOff>
      <xdr:row>0</xdr:row>
      <xdr:rowOff>104775</xdr:rowOff>
    </xdr:from>
    <xdr:to>
      <xdr:col>6</xdr:col>
      <xdr:colOff>2371725</xdr:colOff>
      <xdr:row>6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5572125" y="104775"/>
          <a:ext cx="3600450" cy="1333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rebuchet MS"/>
            </a:rPr>
            <a:t>Vaš prodajalec: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485775</xdr:colOff>
      <xdr:row>4</xdr:row>
      <xdr:rowOff>33618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2771775" cy="504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ns_secured\GROUPS\NISSAN_ODJAVE\2%20-%20PRODUKT\KALKULACIJE\33_Kalkulacije_JUL.'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rns_secured\GROUPS\NISSAN_ODJAVE\2%20-%20PRODUKT\KALKULACIJE\28_Kalkulacije_NOV.'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rednosti CO2"/>
      <sheetName val="Cenik-stari"/>
      <sheetName val="Dvig cen 1.7.'13"/>
      <sheetName val="Cenik"/>
      <sheetName val="MICRA"/>
      <sheetName val="MICRA MC"/>
      <sheetName val="Note"/>
      <sheetName val="New Note"/>
      <sheetName val="Juke"/>
      <sheetName val="C11"/>
      <sheetName val="QQ"/>
      <sheetName val="QQ+2"/>
      <sheetName val="X-Trail"/>
      <sheetName val="Murano"/>
      <sheetName val="370 Z"/>
      <sheetName val="Pathfinder"/>
      <sheetName val="Navara"/>
      <sheetName val="NV200"/>
      <sheetName val="Pick-up"/>
      <sheetName val="CUBE"/>
      <sheetName val="PIXO"/>
      <sheetName val="marze"/>
      <sheetName val="Mix"/>
    </sheetNames>
    <sheetDataSet>
      <sheetData sheetId="0"/>
      <sheetData sheetId="1"/>
      <sheetData sheetId="2"/>
      <sheetData sheetId="3" refreshError="1">
        <row r="5">
          <cell r="H5" t="str">
            <v>FDWULQGK13EG5-----</v>
          </cell>
          <cell r="I5">
            <v>0.01</v>
          </cell>
          <cell r="J5">
            <v>115</v>
          </cell>
          <cell r="K5">
            <v>9160</v>
          </cell>
        </row>
        <row r="6">
          <cell r="H6" t="str">
            <v>FDWULQGK13EG5---C-</v>
          </cell>
          <cell r="I6">
            <v>0.01</v>
          </cell>
          <cell r="J6">
            <v>115</v>
          </cell>
          <cell r="K6">
            <v>10160</v>
          </cell>
        </row>
        <row r="7">
          <cell r="H7" t="str">
            <v>FDWULQGK13EG5---CD</v>
          </cell>
          <cell r="I7">
            <v>0.01</v>
          </cell>
          <cell r="J7">
            <v>115</v>
          </cell>
          <cell r="K7">
            <v>10510</v>
          </cell>
        </row>
        <row r="8">
          <cell r="H8" t="str">
            <v>FDWULQZK13EG5---CD</v>
          </cell>
          <cell r="I8">
            <v>1.4999999999999999E-2</v>
          </cell>
          <cell r="J8">
            <v>125</v>
          </cell>
          <cell r="K8">
            <v>11510</v>
          </cell>
        </row>
        <row r="9">
          <cell r="H9" t="str">
            <v>FDLALBFE11EG5----A</v>
          </cell>
          <cell r="I9">
            <v>0.03</v>
          </cell>
          <cell r="J9">
            <v>139</v>
          </cell>
          <cell r="K9">
            <v>11210</v>
          </cell>
        </row>
        <row r="10">
          <cell r="H10" t="str">
            <v>FDLALBFE11EG5C----</v>
          </cell>
          <cell r="I10">
            <v>0.03</v>
          </cell>
          <cell r="J10">
            <v>139</v>
          </cell>
          <cell r="K10">
            <v>11870</v>
          </cell>
        </row>
        <row r="11">
          <cell r="H11" t="str">
            <v>FDLALEFE11EG5-XFB-</v>
          </cell>
          <cell r="I11">
            <v>0.03</v>
          </cell>
          <cell r="J11">
            <v>139</v>
          </cell>
          <cell r="K11">
            <v>13870</v>
          </cell>
        </row>
        <row r="12">
          <cell r="H12" t="str">
            <v>FDTALEFE11EG5-XFB-</v>
          </cell>
          <cell r="I12">
            <v>0.03</v>
          </cell>
          <cell r="J12">
            <v>149</v>
          </cell>
          <cell r="K12">
            <v>14870</v>
          </cell>
        </row>
        <row r="13">
          <cell r="H13" t="str">
            <v>FDTALEAE11EG5-XFB-</v>
          </cell>
          <cell r="I13">
            <v>0.06</v>
          </cell>
          <cell r="J13">
            <v>159</v>
          </cell>
          <cell r="K13">
            <v>15990</v>
          </cell>
        </row>
        <row r="14">
          <cell r="H14" t="str">
            <v>FDTALPFF15EGA9-9-B</v>
          </cell>
          <cell r="I14">
            <v>0.03</v>
          </cell>
          <cell r="J14">
            <v>140</v>
          </cell>
          <cell r="K14">
            <v>14990</v>
          </cell>
        </row>
        <row r="15">
          <cell r="H15" t="str">
            <v>FDTALPFF15EGC--M--</v>
          </cell>
          <cell r="I15">
            <v>0.03</v>
          </cell>
          <cell r="J15">
            <v>138</v>
          </cell>
          <cell r="K15">
            <v>14990</v>
          </cell>
        </row>
        <row r="16">
          <cell r="H16" t="str">
            <v>FDTALRFF15EGAFA9-B</v>
          </cell>
          <cell r="I16">
            <v>0.03</v>
          </cell>
          <cell r="J16">
            <v>140</v>
          </cell>
          <cell r="K16">
            <v>16880</v>
          </cell>
        </row>
        <row r="17">
          <cell r="H17" t="str">
            <v>FDTALRFF15EGAFG99B</v>
          </cell>
          <cell r="I17">
            <v>0.03</v>
          </cell>
          <cell r="J17">
            <v>140</v>
          </cell>
          <cell r="K17">
            <v>17380</v>
          </cell>
        </row>
        <row r="18">
          <cell r="H18" t="str">
            <v>FDTALRFF15EGAF-H-B</v>
          </cell>
          <cell r="I18">
            <v>0.03</v>
          </cell>
          <cell r="J18">
            <v>140</v>
          </cell>
          <cell r="K18">
            <v>17880</v>
          </cell>
        </row>
        <row r="19">
          <cell r="H19" t="str">
            <v>FDTALRZF15EGAFG99B</v>
          </cell>
          <cell r="I19">
            <v>0.03</v>
          </cell>
          <cell r="J19">
            <v>140</v>
          </cell>
          <cell r="K19">
            <v>18880</v>
          </cell>
        </row>
        <row r="20">
          <cell r="H20" t="str">
            <v>FDTALRZF15EGAF-H-B</v>
          </cell>
          <cell r="I20">
            <v>0.03</v>
          </cell>
          <cell r="J20">
            <v>140</v>
          </cell>
          <cell r="K20">
            <v>19380</v>
          </cell>
        </row>
        <row r="21">
          <cell r="H21" t="str">
            <v>FDTALUFF15EGAP-9-B</v>
          </cell>
          <cell r="I21">
            <v>0.03</v>
          </cell>
          <cell r="J21">
            <v>140</v>
          </cell>
          <cell r="K21">
            <v>18180</v>
          </cell>
        </row>
        <row r="22">
          <cell r="H22" t="str">
            <v>FTKALPYF153GA5-9-B</v>
          </cell>
          <cell r="I22">
            <v>0.03</v>
          </cell>
          <cell r="J22">
            <v>129</v>
          </cell>
          <cell r="K22">
            <v>17630</v>
          </cell>
        </row>
        <row r="23">
          <cell r="H23" t="str">
            <v>FTKALRYF153GAFA9-B</v>
          </cell>
          <cell r="I23">
            <v>0.03</v>
          </cell>
          <cell r="J23">
            <v>129</v>
          </cell>
          <cell r="K23">
            <v>19130</v>
          </cell>
        </row>
        <row r="24">
          <cell r="H24" t="str">
            <v>FTKALRYF153GAFG99B</v>
          </cell>
          <cell r="I24">
            <v>0.03</v>
          </cell>
          <cell r="J24">
            <v>129</v>
          </cell>
          <cell r="K24">
            <v>19630</v>
          </cell>
        </row>
        <row r="25">
          <cell r="H25" t="str">
            <v>FTKALRYF153GAF-H-B</v>
          </cell>
          <cell r="I25">
            <v>0.03</v>
          </cell>
          <cell r="J25">
            <v>129</v>
          </cell>
          <cell r="K25">
            <v>20130</v>
          </cell>
        </row>
        <row r="26">
          <cell r="H26" t="str">
            <v>FTKALUYF153GAP-9-B</v>
          </cell>
          <cell r="I26">
            <v>0.03</v>
          </cell>
          <cell r="J26">
            <v>129</v>
          </cell>
          <cell r="K26">
            <v>20430</v>
          </cell>
        </row>
        <row r="27">
          <cell r="H27" t="str">
            <v>FTKALUYF153GAP-9CB</v>
          </cell>
          <cell r="I27">
            <v>0.03</v>
          </cell>
          <cell r="J27">
            <v>129</v>
          </cell>
          <cell r="K27">
            <v>21330</v>
          </cell>
        </row>
        <row r="28">
          <cell r="H28" t="str">
            <v>FTKALPYF15KGA5-9-B</v>
          </cell>
          <cell r="I28">
            <v>0.01</v>
          </cell>
          <cell r="J28">
            <v>109</v>
          </cell>
          <cell r="K28">
            <v>17880</v>
          </cell>
        </row>
        <row r="29">
          <cell r="H29" t="str">
            <v>FTKALRYF15KGAFA9-B</v>
          </cell>
          <cell r="I29">
            <v>0.01</v>
          </cell>
          <cell r="J29">
            <v>109</v>
          </cell>
          <cell r="K29">
            <v>19380</v>
          </cell>
        </row>
        <row r="30">
          <cell r="H30" t="str">
            <v>FTKALRYF15KGAFG99B</v>
          </cell>
          <cell r="I30">
            <v>0.01</v>
          </cell>
          <cell r="J30">
            <v>109</v>
          </cell>
          <cell r="K30">
            <v>19880</v>
          </cell>
        </row>
        <row r="31">
          <cell r="H31" t="str">
            <v>FTKALRYF15KGAF-H-B</v>
          </cell>
          <cell r="I31">
            <v>0.01</v>
          </cell>
          <cell r="J31">
            <v>109</v>
          </cell>
          <cell r="K31">
            <v>20380</v>
          </cell>
        </row>
        <row r="32">
          <cell r="H32" t="str">
            <v>FTKALUYF15KGAP-9-B</v>
          </cell>
          <cell r="I32">
            <v>0.01</v>
          </cell>
          <cell r="J32">
            <v>109</v>
          </cell>
          <cell r="K32">
            <v>20680</v>
          </cell>
        </row>
        <row r="33">
          <cell r="H33" t="str">
            <v>FTKALUYF15KGAP-9CB</v>
          </cell>
          <cell r="I33">
            <v>0.01</v>
          </cell>
          <cell r="J33">
            <v>109</v>
          </cell>
          <cell r="K33">
            <v>21580</v>
          </cell>
        </row>
        <row r="34">
          <cell r="H34" t="str">
            <v>FDPALUYF15UGAP-9-B</v>
          </cell>
          <cell r="I34">
            <v>0.06</v>
          </cell>
          <cell r="J34">
            <v>159</v>
          </cell>
          <cell r="K34">
            <v>21180</v>
          </cell>
        </row>
        <row r="35">
          <cell r="H35" t="str">
            <v>FDPALWYF15UGA--9C-</v>
          </cell>
          <cell r="I35">
            <v>0.06</v>
          </cell>
          <cell r="J35">
            <v>159</v>
          </cell>
          <cell r="K35">
            <v>25180</v>
          </cell>
        </row>
        <row r="36">
          <cell r="H36" t="str">
            <v>FDPNLUWF15UGAP---B</v>
          </cell>
          <cell r="I36">
            <v>0.09</v>
          </cell>
          <cell r="J36">
            <v>175</v>
          </cell>
          <cell r="K36">
            <v>24630</v>
          </cell>
        </row>
        <row r="37">
          <cell r="H37" t="str">
            <v>FDPNLUWF15UGAP--CB</v>
          </cell>
          <cell r="I37">
            <v>0.09</v>
          </cell>
          <cell r="J37">
            <v>175</v>
          </cell>
          <cell r="K37">
            <v>25530</v>
          </cell>
        </row>
        <row r="38">
          <cell r="H38" t="str">
            <v>FDPNLWWF15UGA---C-</v>
          </cell>
          <cell r="I38">
            <v>0.09</v>
          </cell>
          <cell r="J38">
            <v>175</v>
          </cell>
          <cell r="K38">
            <v>28630</v>
          </cell>
        </row>
        <row r="39">
          <cell r="H39" t="str">
            <v>FDTALAFJ10EGA--AC-</v>
          </cell>
          <cell r="I39">
            <v>0.03</v>
          </cell>
          <cell r="J39">
            <v>144</v>
          </cell>
          <cell r="K39">
            <v>17980</v>
          </cell>
        </row>
        <row r="40">
          <cell r="H40" t="str">
            <v>FDTALAFJ10EGAA-CC-</v>
          </cell>
          <cell r="I40">
            <v>0.03</v>
          </cell>
          <cell r="J40">
            <v>144</v>
          </cell>
          <cell r="K40">
            <v>19300</v>
          </cell>
        </row>
        <row r="41">
          <cell r="H41" t="str">
            <v>FDTALBFJ10EGABC-C-</v>
          </cell>
          <cell r="I41">
            <v>0.03</v>
          </cell>
          <cell r="J41">
            <v>144</v>
          </cell>
          <cell r="K41">
            <v>20990</v>
          </cell>
        </row>
        <row r="42">
          <cell r="H42" t="str">
            <v>FDTALBFJ10EGAEC-CB</v>
          </cell>
          <cell r="I42">
            <v>0.03</v>
          </cell>
          <cell r="J42">
            <v>144</v>
          </cell>
          <cell r="K42">
            <v>21790</v>
          </cell>
        </row>
        <row r="43">
          <cell r="H43" t="str">
            <v>FDTALBFJ10EGAEA-C-</v>
          </cell>
          <cell r="I43">
            <v>0.03</v>
          </cell>
          <cell r="J43">
            <v>144</v>
          </cell>
          <cell r="K43">
            <v>21990</v>
          </cell>
        </row>
        <row r="44">
          <cell r="H44" t="str">
            <v>FDTALBFJ10EGAE-HC-</v>
          </cell>
          <cell r="I44">
            <v>0.03</v>
          </cell>
          <cell r="J44">
            <v>144</v>
          </cell>
          <cell r="K44">
            <v>22290</v>
          </cell>
        </row>
        <row r="45">
          <cell r="H45" t="str">
            <v>FDTALBFJ10EGAM-HCP</v>
          </cell>
          <cell r="I45">
            <v>0.03</v>
          </cell>
          <cell r="J45">
            <v>144</v>
          </cell>
          <cell r="K45">
            <v>23090</v>
          </cell>
        </row>
        <row r="46">
          <cell r="H46" t="str">
            <v>FTKALAYJ10TGA--AC-</v>
          </cell>
          <cell r="I46">
            <v>0.06</v>
          </cell>
          <cell r="J46">
            <v>137</v>
          </cell>
          <cell r="K46">
            <v>20480</v>
          </cell>
        </row>
        <row r="47">
          <cell r="H47" t="str">
            <v>FTKALAYJ10TGAA-CC-</v>
          </cell>
          <cell r="I47">
            <v>0.06</v>
          </cell>
          <cell r="J47">
            <v>137</v>
          </cell>
          <cell r="K47">
            <v>21300</v>
          </cell>
        </row>
        <row r="48">
          <cell r="H48" t="str">
            <v>FTKALBYJ10TGABC-C-</v>
          </cell>
          <cell r="I48">
            <v>0.06</v>
          </cell>
          <cell r="J48">
            <v>137</v>
          </cell>
          <cell r="K48">
            <v>22990</v>
          </cell>
        </row>
        <row r="49">
          <cell r="H49" t="str">
            <v>FTKALBYJ10TGAEC-CB</v>
          </cell>
          <cell r="I49">
            <v>0.06</v>
          </cell>
          <cell r="J49">
            <v>137</v>
          </cell>
          <cell r="K49">
            <v>23790</v>
          </cell>
        </row>
        <row r="50">
          <cell r="H50" t="str">
            <v>FTKALBYJ10TGAEA-C-</v>
          </cell>
          <cell r="I50">
            <v>0.06</v>
          </cell>
          <cell r="J50">
            <v>137</v>
          </cell>
          <cell r="K50">
            <v>23990</v>
          </cell>
        </row>
        <row r="51">
          <cell r="H51" t="str">
            <v>FTKALBYJ10TGAM-HCP</v>
          </cell>
          <cell r="I51">
            <v>0.06</v>
          </cell>
          <cell r="J51">
            <v>137</v>
          </cell>
          <cell r="K51">
            <v>25090</v>
          </cell>
        </row>
        <row r="52">
          <cell r="H52" t="str">
            <v>FTRALBYJ10TGABC-H-</v>
          </cell>
          <cell r="I52">
            <v>0.02</v>
          </cell>
          <cell r="J52">
            <v>119</v>
          </cell>
          <cell r="K52">
            <v>24640</v>
          </cell>
        </row>
        <row r="53">
          <cell r="H53" t="str">
            <v>FTRALBYJ10TGAEC-HB</v>
          </cell>
          <cell r="I53">
            <v>0.02</v>
          </cell>
          <cell r="J53">
            <v>119</v>
          </cell>
          <cell r="K53">
            <v>25440</v>
          </cell>
        </row>
        <row r="54">
          <cell r="H54" t="str">
            <v>FTRALBYJ10TGAEA-H-</v>
          </cell>
          <cell r="I54">
            <v>0.02</v>
          </cell>
          <cell r="J54">
            <v>119</v>
          </cell>
          <cell r="K54">
            <v>25640</v>
          </cell>
        </row>
        <row r="55">
          <cell r="H55" t="str">
            <v>FTRALBYJ10TGAE-HH-</v>
          </cell>
          <cell r="I55">
            <v>0.02</v>
          </cell>
          <cell r="J55">
            <v>119</v>
          </cell>
          <cell r="K55">
            <v>25940</v>
          </cell>
        </row>
        <row r="56">
          <cell r="H56" t="str">
            <v>FTRALBYJ10TGAM-HHP</v>
          </cell>
          <cell r="I56">
            <v>0.02</v>
          </cell>
          <cell r="J56">
            <v>119</v>
          </cell>
          <cell r="K56">
            <v>26740</v>
          </cell>
        </row>
        <row r="57">
          <cell r="H57" t="str">
            <v>FDRNLCYJ10EGAD--C-</v>
          </cell>
          <cell r="I57">
            <v>0.13</v>
          </cell>
          <cell r="J57">
            <v>194</v>
          </cell>
          <cell r="K57">
            <v>26490</v>
          </cell>
        </row>
        <row r="58">
          <cell r="H58" t="str">
            <v>FDRNLCYJ10EGAF-KCA</v>
          </cell>
          <cell r="I58">
            <v>0.13</v>
          </cell>
          <cell r="J58">
            <v>194</v>
          </cell>
          <cell r="K58">
            <v>28790</v>
          </cell>
        </row>
        <row r="59">
          <cell r="H59" t="str">
            <v>FTRNLBYJ10TGABC-H-</v>
          </cell>
          <cell r="I59">
            <v>0.06</v>
          </cell>
          <cell r="J59">
            <v>135</v>
          </cell>
          <cell r="K59">
            <v>26590</v>
          </cell>
        </row>
        <row r="60">
          <cell r="H60" t="str">
            <v>FTRNLBYJ10TGAEC-HB</v>
          </cell>
          <cell r="I60">
            <v>0.06</v>
          </cell>
          <cell r="J60">
            <v>135</v>
          </cell>
          <cell r="K60">
            <v>27390</v>
          </cell>
        </row>
        <row r="61">
          <cell r="H61" t="str">
            <v>FTRNLBYJ10TGAEA-H-</v>
          </cell>
          <cell r="I61">
            <v>0.06</v>
          </cell>
          <cell r="J61">
            <v>135</v>
          </cell>
          <cell r="K61">
            <v>27590</v>
          </cell>
        </row>
        <row r="62">
          <cell r="H62" t="str">
            <v>FTRNLBYJ10TGAE-HH-</v>
          </cell>
          <cell r="I62">
            <v>0.06</v>
          </cell>
          <cell r="J62">
            <v>135</v>
          </cell>
          <cell r="K62">
            <v>27890</v>
          </cell>
        </row>
        <row r="63">
          <cell r="H63" t="str">
            <v>FTRNLBYJ10TGAM-HHP</v>
          </cell>
          <cell r="I63">
            <v>0.06</v>
          </cell>
          <cell r="J63">
            <v>135</v>
          </cell>
          <cell r="K63">
            <v>28690</v>
          </cell>
        </row>
        <row r="64">
          <cell r="H64" t="str">
            <v>FTYNLCMJ10TGAD--C-</v>
          </cell>
          <cell r="I64">
            <v>0.15</v>
          </cell>
          <cell r="J64">
            <v>184</v>
          </cell>
          <cell r="K64">
            <v>30690</v>
          </cell>
        </row>
        <row r="65">
          <cell r="H65" t="str">
            <v>FTYNLCMJ10TGAF-KCA</v>
          </cell>
          <cell r="I65">
            <v>0.15</v>
          </cell>
          <cell r="J65">
            <v>184</v>
          </cell>
          <cell r="K65">
            <v>32990</v>
          </cell>
        </row>
        <row r="66">
          <cell r="H66" t="str">
            <v>JDTALAFJ10EGA--AC-</v>
          </cell>
          <cell r="I66">
            <v>0.06</v>
          </cell>
          <cell r="J66">
            <v>154</v>
          </cell>
          <cell r="K66">
            <v>20490</v>
          </cell>
        </row>
        <row r="67">
          <cell r="H67" t="str">
            <v>JDTALAFJ10EGAA-CC-</v>
          </cell>
          <cell r="I67">
            <v>0.06</v>
          </cell>
          <cell r="J67">
            <v>154</v>
          </cell>
          <cell r="K67">
            <v>21300</v>
          </cell>
        </row>
        <row r="68">
          <cell r="H68" t="str">
            <v>JDTALBFJ10EGABC-C-</v>
          </cell>
          <cell r="I68">
            <v>0.06</v>
          </cell>
          <cell r="J68">
            <v>154</v>
          </cell>
          <cell r="K68">
            <v>22990</v>
          </cell>
        </row>
        <row r="69">
          <cell r="H69" t="str">
            <v>JDTALBFJ10EGABA-C-</v>
          </cell>
          <cell r="I69">
            <v>0.06</v>
          </cell>
          <cell r="J69">
            <v>154</v>
          </cell>
          <cell r="K69">
            <v>23290</v>
          </cell>
        </row>
        <row r="70">
          <cell r="H70" t="str">
            <v>JTKALAYJ10TGAA-CC-</v>
          </cell>
          <cell r="I70">
            <v>0.06</v>
          </cell>
          <cell r="J70">
            <v>139</v>
          </cell>
          <cell r="K70">
            <v>23300</v>
          </cell>
        </row>
        <row r="71">
          <cell r="H71" t="str">
            <v>JTKALBYJ10TGABC-C-</v>
          </cell>
          <cell r="I71">
            <v>0.06</v>
          </cell>
          <cell r="J71">
            <v>139</v>
          </cell>
          <cell r="K71">
            <v>24990</v>
          </cell>
        </row>
        <row r="72">
          <cell r="H72" t="str">
            <v>JTKALBYJ10TGAHA-C-</v>
          </cell>
          <cell r="I72">
            <v>0.06</v>
          </cell>
          <cell r="J72">
            <v>139</v>
          </cell>
          <cell r="K72">
            <v>25290</v>
          </cell>
        </row>
        <row r="73">
          <cell r="H73" t="str">
            <v>JTRALBYJ10TGA-C-H-</v>
          </cell>
          <cell r="I73">
            <v>0.03</v>
          </cell>
          <cell r="J73">
            <v>123</v>
          </cell>
          <cell r="K73">
            <v>26640</v>
          </cell>
        </row>
        <row r="74">
          <cell r="H74" t="str">
            <v>JTRALBYJ10TGAN-HHQ</v>
          </cell>
          <cell r="I74">
            <v>0.03</v>
          </cell>
          <cell r="J74">
            <v>123</v>
          </cell>
          <cell r="K74">
            <v>27640</v>
          </cell>
        </row>
        <row r="75">
          <cell r="H75" t="str">
            <v>JDRNLBYJ10EGA-C-C-</v>
          </cell>
          <cell r="I75">
            <v>0.13</v>
          </cell>
          <cell r="J75">
            <v>199</v>
          </cell>
          <cell r="K75">
            <v>26490</v>
          </cell>
        </row>
        <row r="76">
          <cell r="H76" t="str">
            <v>JDRNLBZJ10EGAN-HCQ</v>
          </cell>
          <cell r="I76">
            <v>0.13</v>
          </cell>
          <cell r="J76">
            <v>194</v>
          </cell>
          <cell r="K76">
            <v>29190</v>
          </cell>
        </row>
        <row r="77">
          <cell r="H77" t="str">
            <v>JDRNLCYJ10EGAJ-KCA</v>
          </cell>
          <cell r="I77">
            <v>0.13</v>
          </cell>
          <cell r="J77">
            <v>199</v>
          </cell>
          <cell r="K77">
            <v>30090</v>
          </cell>
        </row>
        <row r="78">
          <cell r="H78" t="str">
            <v>JTRNLBYJ10TGA-C-H-</v>
          </cell>
          <cell r="I78">
            <v>0.06</v>
          </cell>
          <cell r="J78">
            <v>139</v>
          </cell>
          <cell r="K78">
            <v>28590</v>
          </cell>
        </row>
        <row r="79">
          <cell r="H79" t="str">
            <v>JTRNLBYJ10TGAGA-H-</v>
          </cell>
          <cell r="I79">
            <v>0.06</v>
          </cell>
          <cell r="J79">
            <v>139</v>
          </cell>
          <cell r="K79">
            <v>28890</v>
          </cell>
        </row>
        <row r="80">
          <cell r="H80" t="str">
            <v>JTRNLBYJ10TGAN-HHQ</v>
          </cell>
          <cell r="I80">
            <v>0.06</v>
          </cell>
          <cell r="J80">
            <v>139</v>
          </cell>
          <cell r="K80">
            <v>29590</v>
          </cell>
        </row>
        <row r="81">
          <cell r="H81" t="str">
            <v>JTRNLCYJ10TGAG--H-</v>
          </cell>
          <cell r="I81">
            <v>0.06</v>
          </cell>
          <cell r="J81">
            <v>139</v>
          </cell>
          <cell r="K81">
            <v>29890</v>
          </cell>
        </row>
        <row r="82">
          <cell r="H82" t="str">
            <v>JTYNLBMJ10TGA-C-C-</v>
          </cell>
          <cell r="I82">
            <v>0.15</v>
          </cell>
          <cell r="J82">
            <v>188</v>
          </cell>
          <cell r="K82">
            <v>30690</v>
          </cell>
        </row>
        <row r="83">
          <cell r="H83" t="str">
            <v>JTYNLBMJ10TGAN-HCQ</v>
          </cell>
          <cell r="I83">
            <v>0.15</v>
          </cell>
          <cell r="J83">
            <v>188</v>
          </cell>
          <cell r="K83">
            <v>31690</v>
          </cell>
        </row>
        <row r="84">
          <cell r="H84" t="str">
            <v>JTYNLCMJ10TGAJ-KCA</v>
          </cell>
          <cell r="I84">
            <v>0.15</v>
          </cell>
          <cell r="J84">
            <v>188</v>
          </cell>
          <cell r="K84">
            <v>34290</v>
          </cell>
        </row>
        <row r="85">
          <cell r="H85" t="str">
            <v>TTYNLBYT314GAJ--2-</v>
          </cell>
          <cell r="I85">
            <v>0.11</v>
          </cell>
          <cell r="J85">
            <v>168</v>
          </cell>
          <cell r="K85">
            <v>27240</v>
          </cell>
        </row>
        <row r="86">
          <cell r="H86" t="str">
            <v>TTYNLBYT314GAJ--2B</v>
          </cell>
          <cell r="I86">
            <v>0.11</v>
          </cell>
          <cell r="J86">
            <v>168</v>
          </cell>
        </row>
        <row r="87">
          <cell r="H87" t="str">
            <v>TTYNLFYT314GAG----</v>
          </cell>
          <cell r="I87">
            <v>0.11</v>
          </cell>
          <cell r="J87">
            <v>168</v>
          </cell>
          <cell r="K87">
            <v>29040</v>
          </cell>
        </row>
        <row r="88">
          <cell r="H88" t="str">
            <v>TTYNLFYT314GAG-DP-</v>
          </cell>
          <cell r="I88">
            <v>0.11</v>
          </cell>
          <cell r="J88">
            <v>168</v>
          </cell>
          <cell r="K88">
            <v>29740</v>
          </cell>
        </row>
        <row r="89">
          <cell r="H89" t="str">
            <v>TTYNLFYT314GAG---B</v>
          </cell>
          <cell r="I89">
            <v>0.11</v>
          </cell>
          <cell r="J89">
            <v>168</v>
          </cell>
        </row>
        <row r="90">
          <cell r="H90" t="str">
            <v>TTYNLFYT314GAG-DPB</v>
          </cell>
          <cell r="I90">
            <v>0.11</v>
          </cell>
          <cell r="J90">
            <v>168</v>
          </cell>
        </row>
        <row r="91">
          <cell r="H91" t="str">
            <v>TTYNLFMT314GAG----</v>
          </cell>
          <cell r="I91">
            <v>0.15</v>
          </cell>
          <cell r="J91">
            <v>188</v>
          </cell>
          <cell r="K91">
            <v>30840</v>
          </cell>
        </row>
        <row r="92">
          <cell r="H92" t="str">
            <v>TTYNLFMT314GAG-DP-</v>
          </cell>
          <cell r="I92">
            <v>0.15</v>
          </cell>
          <cell r="J92">
            <v>188</v>
          </cell>
          <cell r="K92">
            <v>31540</v>
          </cell>
        </row>
        <row r="93">
          <cell r="H93" t="str">
            <v>TTYNLFMT314GAG---B</v>
          </cell>
          <cell r="I93">
            <v>0.15</v>
          </cell>
          <cell r="J93">
            <v>188</v>
          </cell>
        </row>
        <row r="94">
          <cell r="H94" t="str">
            <v>TTYNLFMT314GAG-DPB</v>
          </cell>
          <cell r="I94">
            <v>0.15</v>
          </cell>
          <cell r="J94">
            <v>188</v>
          </cell>
        </row>
        <row r="95">
          <cell r="H95" t="str">
            <v>TTYNLJYT314GAG-D7-</v>
          </cell>
          <cell r="I95">
            <v>0.11</v>
          </cell>
          <cell r="J95">
            <v>168</v>
          </cell>
          <cell r="K95">
            <v>35040</v>
          </cell>
        </row>
        <row r="96">
          <cell r="H96" t="str">
            <v>TTYNLJYT314GAG-D7B</v>
          </cell>
          <cell r="I96">
            <v>0.11</v>
          </cell>
          <cell r="J96">
            <v>168</v>
          </cell>
        </row>
        <row r="97">
          <cell r="H97" t="str">
            <v>TTYNLJMT314GAG-D7-</v>
          </cell>
          <cell r="I97">
            <v>0.15</v>
          </cell>
          <cell r="J97">
            <v>188</v>
          </cell>
          <cell r="K97">
            <v>36840</v>
          </cell>
        </row>
        <row r="98">
          <cell r="H98" t="str">
            <v>TTYNLJMT314GAG-D7B</v>
          </cell>
          <cell r="I98">
            <v>0.15</v>
          </cell>
          <cell r="J98">
            <v>188</v>
          </cell>
        </row>
        <row r="99">
          <cell r="H99" t="str">
            <v>JVLWLRYR51JG7---H-</v>
          </cell>
          <cell r="I99">
            <v>0.22</v>
          </cell>
          <cell r="J99">
            <v>224</v>
          </cell>
          <cell r="K99">
            <v>36160</v>
          </cell>
        </row>
        <row r="100">
          <cell r="H100" t="str">
            <v>JVLWLTYR51JG7-----</v>
          </cell>
          <cell r="I100">
            <v>0.22</v>
          </cell>
          <cell r="J100">
            <v>224</v>
          </cell>
          <cell r="K100">
            <v>39160</v>
          </cell>
        </row>
        <row r="101">
          <cell r="H101" t="str">
            <v>JVLWLTNR51JG7-----</v>
          </cell>
          <cell r="I101">
            <v>0.26</v>
          </cell>
          <cell r="J101">
            <v>238</v>
          </cell>
          <cell r="K101">
            <v>41660</v>
          </cell>
        </row>
        <row r="102">
          <cell r="H102" t="str">
            <v>JVLWLVYR51JG7---B-</v>
          </cell>
          <cell r="I102">
            <v>0.22</v>
          </cell>
          <cell r="J102">
            <v>224</v>
          </cell>
          <cell r="K102">
            <v>45660</v>
          </cell>
        </row>
        <row r="103">
          <cell r="H103" t="str">
            <v>JVLWLVNR51JG7---B-</v>
          </cell>
          <cell r="I103">
            <v>0.26</v>
          </cell>
          <cell r="J103">
            <v>238</v>
          </cell>
          <cell r="K103">
            <v>48160</v>
          </cell>
        </row>
        <row r="104">
          <cell r="H104" t="str">
            <v>JTUWLVLR51UG7--BB-</v>
          </cell>
          <cell r="I104">
            <v>0.26</v>
          </cell>
          <cell r="J104">
            <v>250</v>
          </cell>
          <cell r="K104">
            <v>54160</v>
          </cell>
        </row>
        <row r="105">
          <cell r="H105" t="str">
            <v>TLJNLQWZ51EGA-AAB3</v>
          </cell>
          <cell r="I105">
            <v>0.23</v>
          </cell>
          <cell r="J105">
            <v>248</v>
          </cell>
          <cell r="K105">
            <v>49350</v>
          </cell>
        </row>
        <row r="106">
          <cell r="H106" t="str">
            <v>TLJNLWWZ51EGA-AAA3</v>
          </cell>
          <cell r="I106">
            <v>0.23</v>
          </cell>
          <cell r="J106">
            <v>248</v>
          </cell>
          <cell r="K106">
            <v>52350</v>
          </cell>
        </row>
        <row r="107">
          <cell r="H107" t="str">
            <v>TVLNLQMZ51EGA-AAB3</v>
          </cell>
          <cell r="I107">
            <v>0.18</v>
          </cell>
          <cell r="J107">
            <v>210</v>
          </cell>
          <cell r="K107">
            <v>48850</v>
          </cell>
        </row>
        <row r="108">
          <cell r="H108" t="str">
            <v>TVLNLWMZ51EGA-AAA3</v>
          </cell>
          <cell r="I108">
            <v>0.18</v>
          </cell>
          <cell r="J108">
            <v>210</v>
          </cell>
          <cell r="K108">
            <v>51850</v>
          </cell>
        </row>
        <row r="109">
          <cell r="H109" t="str">
            <v>GLSALHYZ34EGA-A-H-</v>
          </cell>
          <cell r="I109">
            <v>0.23</v>
          </cell>
          <cell r="J109">
            <v>248</v>
          </cell>
          <cell r="K109">
            <v>49840</v>
          </cell>
        </row>
        <row r="110">
          <cell r="H110" t="str">
            <v>GLSALHLZ34EGA-A-H-</v>
          </cell>
          <cell r="I110">
            <v>0.23</v>
          </cell>
          <cell r="J110">
            <v>245</v>
          </cell>
          <cell r="K110">
            <v>51340</v>
          </cell>
        </row>
        <row r="111">
          <cell r="H111" t="str">
            <v>GLSALHYZ34EGACA-H-</v>
          </cell>
          <cell r="I111">
            <v>0.23</v>
          </cell>
          <cell r="J111">
            <v>248</v>
          </cell>
        </row>
        <row r="112">
          <cell r="H112" t="str">
            <v>GLSALHLZ34EGACA-H-</v>
          </cell>
          <cell r="I112">
            <v>0.23</v>
          </cell>
          <cell r="J112">
            <v>245</v>
          </cell>
        </row>
        <row r="113">
          <cell r="H113" t="str">
            <v>2LSALHYZ34EGA-A-H-</v>
          </cell>
          <cell r="I113">
            <v>0.28000000000000003</v>
          </cell>
          <cell r="J113">
            <v>262</v>
          </cell>
          <cell r="K113">
            <v>52840</v>
          </cell>
        </row>
        <row r="114">
          <cell r="H114" t="str">
            <v>2LSALHLZ34EGA-A-H-</v>
          </cell>
          <cell r="I114">
            <v>0.28000000000000003</v>
          </cell>
          <cell r="J114">
            <v>254</v>
          </cell>
          <cell r="K114">
            <v>54340</v>
          </cell>
        </row>
        <row r="115">
          <cell r="H115" t="str">
            <v>2LSALHYZ34EGACA-H-</v>
          </cell>
          <cell r="I115">
            <v>0.28000000000000003</v>
          </cell>
          <cell r="J115">
            <v>262</v>
          </cell>
        </row>
        <row r="116">
          <cell r="H116" t="str">
            <v>2LSALHLZ34EGACA-H-</v>
          </cell>
          <cell r="I116">
            <v>0.28000000000000003</v>
          </cell>
          <cell r="J116">
            <v>254</v>
          </cell>
        </row>
        <row r="117">
          <cell r="H117" t="str">
            <v>2LSALHYZ34EGA-ABH-</v>
          </cell>
          <cell r="I117">
            <v>0.28000000000000003</v>
          </cell>
          <cell r="J117">
            <v>262</v>
          </cell>
          <cell r="K117">
            <v>52840</v>
          </cell>
        </row>
        <row r="118">
          <cell r="H118" t="str">
            <v>2LSALHLZ34EGA-ABH-</v>
          </cell>
          <cell r="I118">
            <v>0.28000000000000003</v>
          </cell>
          <cell r="J118">
            <v>254</v>
          </cell>
          <cell r="K118">
            <v>54340</v>
          </cell>
        </row>
        <row r="119">
          <cell r="H119" t="str">
            <v>2LSALHYZ34EGACABH-</v>
          </cell>
          <cell r="I119">
            <v>0.28000000000000003</v>
          </cell>
          <cell r="J119">
            <v>262</v>
          </cell>
        </row>
        <row r="120">
          <cell r="H120" t="str">
            <v>2LSALHLZ34EGACABH-</v>
          </cell>
          <cell r="I120">
            <v>0.28000000000000003</v>
          </cell>
          <cell r="J120">
            <v>254</v>
          </cell>
        </row>
        <row r="121">
          <cell r="H121" t="str">
            <v>CVLZLRYD40JG5AC-F-</v>
          </cell>
          <cell r="I121">
            <v>0.22</v>
          </cell>
          <cell r="J121">
            <v>222</v>
          </cell>
          <cell r="K121">
            <v>26290</v>
          </cell>
        </row>
        <row r="122">
          <cell r="H122" t="str">
            <v>CVLZLTYD40JG5-ECJ-</v>
          </cell>
          <cell r="I122">
            <v>0.22</v>
          </cell>
          <cell r="J122">
            <v>222</v>
          </cell>
          <cell r="K122">
            <v>29280</v>
          </cell>
        </row>
        <row r="123">
          <cell r="H123" t="str">
            <v>CVLZLTND40JG5-ECJ-</v>
          </cell>
          <cell r="I123">
            <v>0.26</v>
          </cell>
          <cell r="J123">
            <v>235</v>
          </cell>
          <cell r="K123">
            <v>30980</v>
          </cell>
        </row>
        <row r="124">
          <cell r="H124" t="str">
            <v>CVLZLVYD40JG5-C-HD</v>
          </cell>
          <cell r="I124">
            <v>0.22</v>
          </cell>
          <cell r="J124">
            <v>222</v>
          </cell>
          <cell r="K124">
            <v>34790</v>
          </cell>
        </row>
        <row r="125">
          <cell r="H125" t="str">
            <v>CVLZLVND40JG5-C-HD</v>
          </cell>
          <cell r="I125">
            <v>0.26</v>
          </cell>
          <cell r="J125">
            <v>235</v>
          </cell>
          <cell r="K125">
            <v>36490</v>
          </cell>
        </row>
        <row r="126">
          <cell r="H126" t="str">
            <v>CTUZLVLD40UG5--DHD</v>
          </cell>
          <cell r="I126">
            <v>0.26</v>
          </cell>
          <cell r="J126">
            <v>250</v>
          </cell>
          <cell r="K126">
            <v>41190</v>
          </cell>
        </row>
        <row r="127">
          <cell r="H127" t="str">
            <v>TDWALGFE12EGAA--AB</v>
          </cell>
          <cell r="I127">
            <v>5.0000000000000001E-3</v>
          </cell>
          <cell r="J127">
            <v>109</v>
          </cell>
          <cell r="K127">
            <v>11990</v>
          </cell>
        </row>
        <row r="128">
          <cell r="H128" t="str">
            <v>TDWALHFE12EGAD-A-B</v>
          </cell>
          <cell r="I128">
            <v>5.0000000000000001E-3</v>
          </cell>
          <cell r="J128">
            <v>109</v>
          </cell>
          <cell r="K128">
            <v>12590</v>
          </cell>
        </row>
        <row r="129">
          <cell r="H129" t="str">
            <v>TDWALHFE12EGADAB-B</v>
          </cell>
          <cell r="I129">
            <v>5.0000000000000001E-3</v>
          </cell>
          <cell r="J129">
            <v>109</v>
          </cell>
          <cell r="K129">
            <v>12940</v>
          </cell>
        </row>
        <row r="130">
          <cell r="H130" t="str">
            <v>TDWALHFE12EGAD-ACB</v>
          </cell>
          <cell r="I130">
            <v>5.0000000000000001E-3</v>
          </cell>
          <cell r="J130">
            <v>109</v>
          </cell>
          <cell r="K130">
            <v>13340</v>
          </cell>
        </row>
        <row r="131">
          <cell r="H131" t="str">
            <v>TDWALHFE12EGADABCB</v>
          </cell>
          <cell r="I131">
            <v>5.0000000000000001E-3</v>
          </cell>
          <cell r="J131">
            <v>109</v>
          </cell>
          <cell r="K131">
            <v>13690</v>
          </cell>
        </row>
        <row r="132">
          <cell r="H132" t="str">
            <v>TDWALHFE12EGAFAB-B</v>
          </cell>
          <cell r="I132">
            <v>5.0000000000000001E-3</v>
          </cell>
          <cell r="J132">
            <v>109</v>
          </cell>
          <cell r="K132">
            <v>13640</v>
          </cell>
        </row>
        <row r="133">
          <cell r="H133" t="str">
            <v>TDWALHFE12EGAF-ACB</v>
          </cell>
          <cell r="I133">
            <v>5.0000000000000001E-3</v>
          </cell>
          <cell r="J133">
            <v>109</v>
          </cell>
          <cell r="K133">
            <v>14040</v>
          </cell>
        </row>
        <row r="134">
          <cell r="H134" t="str">
            <v>TDWALHFE12EGAFABCB</v>
          </cell>
          <cell r="I134">
            <v>5.0000000000000001E-3</v>
          </cell>
          <cell r="J134">
            <v>109</v>
          </cell>
          <cell r="K134">
            <v>14390</v>
          </cell>
        </row>
        <row r="135">
          <cell r="H135" t="str">
            <v>TDWALHFE12VGADA--B</v>
          </cell>
          <cell r="I135">
            <v>5.0000000000000001E-3</v>
          </cell>
          <cell r="J135">
            <v>99</v>
          </cell>
          <cell r="K135">
            <v>15040</v>
          </cell>
        </row>
        <row r="136">
          <cell r="H136" t="str">
            <v>TDWALHFE12VGADA-CB</v>
          </cell>
          <cell r="I136">
            <v>5.0000000000000001E-3</v>
          </cell>
          <cell r="J136">
            <v>99</v>
          </cell>
          <cell r="K136">
            <v>15790</v>
          </cell>
        </row>
        <row r="137">
          <cell r="H137" t="str">
            <v>TDWALHFE12VGAFA--B</v>
          </cell>
          <cell r="I137">
            <v>5.0000000000000001E-3</v>
          </cell>
          <cell r="J137">
            <v>99</v>
          </cell>
          <cell r="K137">
            <v>15740</v>
          </cell>
        </row>
        <row r="138">
          <cell r="H138" t="str">
            <v>TDWALHFE12VGAFA-CB</v>
          </cell>
          <cell r="I138">
            <v>5.0000000000000001E-3</v>
          </cell>
          <cell r="J138">
            <v>99</v>
          </cell>
          <cell r="K138">
            <v>16490</v>
          </cell>
        </row>
        <row r="139">
          <cell r="H139" t="str">
            <v>TDWALHZE12VGADA--B</v>
          </cell>
          <cell r="I139">
            <v>0.01</v>
          </cell>
          <cell r="J139">
            <v>119</v>
          </cell>
          <cell r="K139">
            <v>16040</v>
          </cell>
        </row>
        <row r="140">
          <cell r="H140" t="str">
            <v>TDWALHZE12VGADA-CB</v>
          </cell>
          <cell r="I140">
            <v>0.01</v>
          </cell>
          <cell r="J140">
            <v>119</v>
          </cell>
          <cell r="K140">
            <v>16790</v>
          </cell>
        </row>
        <row r="141">
          <cell r="H141" t="str">
            <v>TDWALHZE12VGAFA--B</v>
          </cell>
          <cell r="I141">
            <v>0.01</v>
          </cell>
          <cell r="J141">
            <v>119</v>
          </cell>
          <cell r="K141">
            <v>16740</v>
          </cell>
        </row>
        <row r="142">
          <cell r="H142" t="str">
            <v>TDWALHZE12VGAFA-CB</v>
          </cell>
          <cell r="I142">
            <v>0.01</v>
          </cell>
          <cell r="J142">
            <v>119</v>
          </cell>
          <cell r="K142">
            <v>17490</v>
          </cell>
        </row>
        <row r="143">
          <cell r="H143" t="str">
            <v>TDWALIFE12VGA----B</v>
          </cell>
          <cell r="I143">
            <v>5.0000000000000001E-3</v>
          </cell>
          <cell r="J143">
            <v>99</v>
          </cell>
          <cell r="K143">
            <v>16190</v>
          </cell>
        </row>
        <row r="144">
          <cell r="H144" t="str">
            <v>TDWALIFE12VGA--G-B</v>
          </cell>
          <cell r="I144">
            <v>5.0000000000000001E-3</v>
          </cell>
          <cell r="J144">
            <v>99</v>
          </cell>
          <cell r="K144">
            <v>16890</v>
          </cell>
        </row>
        <row r="145">
          <cell r="H145" t="str">
            <v>TDWALIFE12VGAC---B</v>
          </cell>
          <cell r="I145">
            <v>5.0000000000000001E-3</v>
          </cell>
          <cell r="J145">
            <v>99</v>
          </cell>
          <cell r="K145">
            <v>16590</v>
          </cell>
        </row>
        <row r="146">
          <cell r="H146" t="str">
            <v>TDWALIZE12VGA----B</v>
          </cell>
          <cell r="I146">
            <v>0.01</v>
          </cell>
          <cell r="J146">
            <v>119</v>
          </cell>
          <cell r="K146">
            <v>17190</v>
          </cell>
        </row>
        <row r="147">
          <cell r="H147" t="str">
            <v>TDWALIZE12VGA--G-B</v>
          </cell>
          <cell r="I147">
            <v>0.01</v>
          </cell>
          <cell r="J147">
            <v>119</v>
          </cell>
          <cell r="K147">
            <v>17890</v>
          </cell>
        </row>
        <row r="148">
          <cell r="H148" t="str">
            <v>TDWALIZE12VGAC---B</v>
          </cell>
          <cell r="I148">
            <v>0.01</v>
          </cell>
          <cell r="J148">
            <v>119</v>
          </cell>
          <cell r="K148">
            <v>17590</v>
          </cell>
        </row>
        <row r="149">
          <cell r="H149" t="str">
            <v>TTKALGFE124GAA--AB</v>
          </cell>
          <cell r="I149">
            <v>0.01</v>
          </cell>
          <cell r="J149">
            <v>95</v>
          </cell>
          <cell r="K149">
            <v>14290</v>
          </cell>
        </row>
        <row r="150">
          <cell r="H150" t="str">
            <v>TTKALHFE124GAD-A-B</v>
          </cell>
          <cell r="I150">
            <v>0.01</v>
          </cell>
          <cell r="J150">
            <v>95</v>
          </cell>
          <cell r="K150">
            <v>14890</v>
          </cell>
        </row>
        <row r="151">
          <cell r="H151" t="str">
            <v>TTKALHFE124GADAB-B</v>
          </cell>
          <cell r="I151">
            <v>0.01</v>
          </cell>
          <cell r="J151">
            <v>95</v>
          </cell>
          <cell r="K151">
            <v>15240</v>
          </cell>
        </row>
        <row r="152">
          <cell r="H152" t="str">
            <v>TTKALHFE124GAD-ACB</v>
          </cell>
          <cell r="I152">
            <v>0.01</v>
          </cell>
          <cell r="J152">
            <v>95</v>
          </cell>
          <cell r="K152">
            <v>15640</v>
          </cell>
        </row>
        <row r="153">
          <cell r="H153" t="str">
            <v>TTKALHFE124GADABCB</v>
          </cell>
          <cell r="I153">
            <v>0.01</v>
          </cell>
          <cell r="J153">
            <v>95</v>
          </cell>
          <cell r="K153">
            <v>15990</v>
          </cell>
        </row>
        <row r="154">
          <cell r="H154" t="str">
            <v>TTKALIFE124GA----B</v>
          </cell>
          <cell r="I154">
            <v>0.01</v>
          </cell>
          <cell r="J154">
            <v>95</v>
          </cell>
          <cell r="K154">
            <v>16390</v>
          </cell>
        </row>
        <row r="155">
          <cell r="H155" t="str">
            <v>FDWULQFK13EG5--CA-</v>
          </cell>
          <cell r="I155">
            <v>0.01</v>
          </cell>
          <cell r="J155">
            <v>115</v>
          </cell>
          <cell r="K155">
            <v>9990</v>
          </cell>
        </row>
        <row r="156">
          <cell r="H156" t="str">
            <v>FDWULTFK13EG5---C-</v>
          </cell>
          <cell r="I156">
            <v>0.01</v>
          </cell>
          <cell r="J156">
            <v>115</v>
          </cell>
          <cell r="K156">
            <v>10590</v>
          </cell>
        </row>
        <row r="157">
          <cell r="H157" t="str">
            <v>FDWULTZK13EG5---C-</v>
          </cell>
          <cell r="I157">
            <v>1.4999999999999999E-2</v>
          </cell>
          <cell r="J157">
            <v>125</v>
          </cell>
          <cell r="K157">
            <v>11590</v>
          </cell>
        </row>
        <row r="158">
          <cell r="H158" t="str">
            <v>FDWULTFK13EG5-B-D-</v>
          </cell>
          <cell r="I158">
            <v>0.01</v>
          </cell>
          <cell r="J158">
            <v>115</v>
          </cell>
          <cell r="K158">
            <v>11090</v>
          </cell>
        </row>
        <row r="159">
          <cell r="H159" t="str">
            <v>FDWULTZK13EG5-B-D-</v>
          </cell>
          <cell r="I159">
            <v>1.4999999999999999E-2</v>
          </cell>
          <cell r="J159">
            <v>125</v>
          </cell>
          <cell r="K159">
            <v>12090</v>
          </cell>
        </row>
        <row r="160">
          <cell r="H160" t="str">
            <v>FDWULVFK13EG5B----</v>
          </cell>
          <cell r="I160">
            <v>0.01</v>
          </cell>
          <cell r="J160">
            <v>115</v>
          </cell>
          <cell r="K160">
            <v>11990</v>
          </cell>
        </row>
        <row r="161">
          <cell r="H161" t="str">
            <v>FDWULVFK13EG5B-D--</v>
          </cell>
          <cell r="I161">
            <v>0.01</v>
          </cell>
          <cell r="J161">
            <v>115</v>
          </cell>
          <cell r="K161">
            <v>12390</v>
          </cell>
        </row>
        <row r="162">
          <cell r="H162" t="str">
            <v>FDWULTFK13VG5---C-</v>
          </cell>
          <cell r="I162">
            <v>5.0000000000000001E-3</v>
          </cell>
          <cell r="J162">
            <v>99</v>
          </cell>
          <cell r="K162">
            <v>12690</v>
          </cell>
        </row>
        <row r="163">
          <cell r="H163" t="str">
            <v>FDWULTZK13VG5---C-</v>
          </cell>
          <cell r="I163">
            <v>0.01</v>
          </cell>
          <cell r="J163">
            <v>115</v>
          </cell>
          <cell r="K163">
            <v>13690</v>
          </cell>
        </row>
        <row r="164">
          <cell r="H164" t="str">
            <v>FDWULTFK13VG5-B-D-</v>
          </cell>
          <cell r="I164">
            <v>5.0000000000000001E-3</v>
          </cell>
          <cell r="J164">
            <v>99</v>
          </cell>
          <cell r="K164">
            <v>13190</v>
          </cell>
        </row>
        <row r="165">
          <cell r="H165" t="str">
            <v>FDWULTZK13VG5-B-D-</v>
          </cell>
          <cell r="I165">
            <v>0.01</v>
          </cell>
          <cell r="J165">
            <v>115</v>
          </cell>
          <cell r="K165">
            <v>14190</v>
          </cell>
        </row>
        <row r="166">
          <cell r="H166" t="str">
            <v>FDWULVFK13VG5B----</v>
          </cell>
          <cell r="I166">
            <v>5.0000000000000001E-3</v>
          </cell>
          <cell r="J166">
            <v>99</v>
          </cell>
          <cell r="K166">
            <v>14090</v>
          </cell>
        </row>
        <row r="167">
          <cell r="H167" t="str">
            <v>FDWULVFK13VG5B-D--</v>
          </cell>
          <cell r="I167">
            <v>5.0000000000000001E-3</v>
          </cell>
          <cell r="J167">
            <v>99</v>
          </cell>
          <cell r="K167">
            <v>14490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rednosti CO2"/>
      <sheetName val="Cenik-stari"/>
      <sheetName val="Cenik"/>
      <sheetName val="New MICRA"/>
      <sheetName val="Note"/>
      <sheetName val="Juke"/>
      <sheetName val="C11"/>
      <sheetName val="QQ"/>
      <sheetName val="QQ+2"/>
      <sheetName val="X-Trail"/>
      <sheetName val="Murano"/>
      <sheetName val="370 Z"/>
      <sheetName val="Pathfinder"/>
      <sheetName val="Navara"/>
      <sheetName val="NV200"/>
      <sheetName val="Pick-up"/>
      <sheetName val="CUBE"/>
      <sheetName val="PIXO"/>
      <sheetName val="marze"/>
      <sheetName val="Mix"/>
    </sheetNames>
    <sheetDataSet>
      <sheetData sheetId="0"/>
      <sheetData sheetId="1"/>
      <sheetData sheetId="2">
        <row r="33">
          <cell r="N33">
            <v>400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issan.si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119"/>
  <sheetViews>
    <sheetView showGridLines="0" tabSelected="1" view="pageBreakPreview" topLeftCell="A10" zoomScale="75" zoomScaleNormal="85" zoomScaleSheetLayoutView="75" workbookViewId="0">
      <selection activeCell="E82" sqref="E82"/>
    </sheetView>
  </sheetViews>
  <sheetFormatPr defaultRowHeight="15"/>
  <cols>
    <col min="1" max="1" width="34.28515625" style="3" customWidth="1"/>
    <col min="2" max="2" width="25.42578125" style="3" customWidth="1"/>
    <col min="3" max="3" width="14" style="3" customWidth="1"/>
    <col min="4" max="4" width="6.85546875" style="124" customWidth="1"/>
    <col min="5" max="5" width="13" style="124" customWidth="1"/>
    <col min="6" max="6" width="21.5703125" style="124" customWidth="1"/>
    <col min="7" max="7" width="33" style="124" customWidth="1"/>
    <col min="8" max="8" width="19.42578125" style="3" hidden="1" customWidth="1"/>
    <col min="9" max="9" width="8.140625" style="3" hidden="1" customWidth="1"/>
    <col min="10" max="10" width="4.85546875" style="4" hidden="1" customWidth="1"/>
    <col min="11" max="11" width="8.85546875" style="3" hidden="1" customWidth="1"/>
    <col min="12" max="12" width="8.85546875" style="3" customWidth="1"/>
    <col min="13" max="16384" width="9.140625" style="3"/>
  </cols>
  <sheetData>
    <row r="1" spans="1:12" ht="15" customHeight="1">
      <c r="A1" s="1"/>
      <c r="B1" s="1"/>
      <c r="C1" s="1"/>
      <c r="D1" s="2"/>
      <c r="E1" s="2"/>
      <c r="F1" s="2"/>
      <c r="G1" s="2"/>
    </row>
    <row r="2" spans="1:12" ht="15" customHeight="1">
      <c r="A2" s="1"/>
      <c r="B2" s="1"/>
      <c r="C2" s="1"/>
      <c r="D2" s="2"/>
      <c r="E2" s="2"/>
      <c r="F2" s="2"/>
      <c r="G2" s="2"/>
    </row>
    <row r="3" spans="1:12" ht="15" customHeight="1">
      <c r="A3" s="1"/>
      <c r="B3" s="1"/>
      <c r="C3" s="1"/>
      <c r="D3" s="2"/>
      <c r="E3" s="2"/>
      <c r="F3" s="2"/>
      <c r="G3" s="2"/>
    </row>
    <row r="4" spans="1:12" ht="37.5">
      <c r="A4" s="1"/>
      <c r="B4" s="128" t="s">
        <v>115</v>
      </c>
      <c r="C4" s="1"/>
      <c r="D4" s="2"/>
      <c r="E4" s="2"/>
      <c r="F4" s="2"/>
      <c r="G4" s="2"/>
    </row>
    <row r="5" spans="1:12" ht="6" customHeight="1">
      <c r="A5" s="5"/>
      <c r="B5" s="1"/>
      <c r="C5" s="6"/>
      <c r="D5" s="7"/>
      <c r="E5" s="7"/>
      <c r="F5" s="7"/>
      <c r="G5" s="7"/>
    </row>
    <row r="6" spans="1:12" ht="20.100000000000001" customHeight="1">
      <c r="A6" s="8" t="s">
        <v>117</v>
      </c>
      <c r="B6" s="9"/>
      <c r="C6" s="10"/>
      <c r="D6" s="11"/>
      <c r="E6" s="11"/>
      <c r="F6" s="11"/>
      <c r="G6" s="11"/>
    </row>
    <row r="7" spans="1:12" ht="15" customHeight="1" thickBot="1">
      <c r="A7" s="12"/>
      <c r="B7" s="13"/>
      <c r="C7" s="13"/>
      <c r="D7" s="14"/>
      <c r="E7" s="14"/>
      <c r="F7" s="14"/>
      <c r="G7" s="14"/>
    </row>
    <row r="8" spans="1:12" s="24" customFormat="1" ht="30" customHeight="1" thickBot="1">
      <c r="A8" s="15" t="s">
        <v>0</v>
      </c>
      <c r="B8" s="16" t="s">
        <v>1</v>
      </c>
      <c r="C8" s="17" t="s">
        <v>2</v>
      </c>
      <c r="D8" s="16" t="s">
        <v>3</v>
      </c>
      <c r="E8" s="16" t="s">
        <v>4</v>
      </c>
      <c r="F8" s="16" t="s">
        <v>5</v>
      </c>
      <c r="G8" s="18" t="s">
        <v>6</v>
      </c>
      <c r="H8" s="19"/>
      <c r="I8" s="19"/>
      <c r="J8" s="20"/>
      <c r="K8" s="21"/>
      <c r="L8" s="22"/>
    </row>
    <row r="9" spans="1:12" s="23" customFormat="1" ht="22.5" customHeight="1">
      <c r="A9" s="25" t="s">
        <v>7</v>
      </c>
      <c r="B9" s="26" t="s">
        <v>8</v>
      </c>
      <c r="C9" s="26" t="s">
        <v>9</v>
      </c>
      <c r="D9" s="26" t="s">
        <v>10</v>
      </c>
      <c r="E9" s="27">
        <v>1598</v>
      </c>
      <c r="F9" s="28" t="s">
        <v>11</v>
      </c>
      <c r="G9" s="29">
        <v>15040</v>
      </c>
      <c r="H9" s="22"/>
      <c r="I9" s="30" t="e">
        <f>VLOOKUP(H9,[1]Cenik!$H$5:$K$167,4,FALSE)</f>
        <v>#N/A</v>
      </c>
      <c r="J9" s="31" t="e">
        <f t="shared" ref="J9:J17" si="0">IF(I9=G9,"OK","ATT")</f>
        <v>#N/A</v>
      </c>
      <c r="K9" s="21" t="e">
        <f>+I9-#REF!</f>
        <v>#N/A</v>
      </c>
      <c r="L9" s="22"/>
    </row>
    <row r="10" spans="1:12" s="23" customFormat="1" ht="22.5" customHeight="1">
      <c r="A10" s="32" t="s">
        <v>12</v>
      </c>
      <c r="B10" s="33" t="s">
        <v>13</v>
      </c>
      <c r="C10" s="33" t="s">
        <v>14</v>
      </c>
      <c r="D10" s="33" t="s">
        <v>10</v>
      </c>
      <c r="E10" s="34">
        <v>1197</v>
      </c>
      <c r="F10" s="35" t="s">
        <v>15</v>
      </c>
      <c r="G10" s="36">
        <v>17330</v>
      </c>
      <c r="H10" s="22"/>
      <c r="I10" s="30" t="e">
        <f>VLOOKUP(H10,[1]Cenik!$H$5:$K$167,4,FALSE)</f>
        <v>#N/A</v>
      </c>
      <c r="J10" s="31" t="e">
        <f t="shared" si="0"/>
        <v>#N/A</v>
      </c>
      <c r="K10" s="21" t="e">
        <f>+I10-#REF!</f>
        <v>#N/A</v>
      </c>
      <c r="L10" s="22"/>
    </row>
    <row r="11" spans="1:12" s="23" customFormat="1" ht="22.5" customHeight="1">
      <c r="A11" s="37" t="s">
        <v>12</v>
      </c>
      <c r="B11" s="38" t="s">
        <v>16</v>
      </c>
      <c r="C11" s="38" t="s">
        <v>14</v>
      </c>
      <c r="D11" s="38" t="s">
        <v>10</v>
      </c>
      <c r="E11" s="39">
        <v>1197</v>
      </c>
      <c r="F11" s="40" t="s">
        <v>15</v>
      </c>
      <c r="G11" s="41">
        <v>19080</v>
      </c>
      <c r="H11" s="22"/>
      <c r="I11" s="30" t="e">
        <f>VLOOKUP(H11,[1]Cenik!$H$5:$K$167,4,FALSE)</f>
        <v>#N/A</v>
      </c>
      <c r="J11" s="31" t="e">
        <f t="shared" si="0"/>
        <v>#N/A</v>
      </c>
      <c r="K11" s="21" t="e">
        <f>+I11-#REF!</f>
        <v>#N/A</v>
      </c>
      <c r="L11" s="22"/>
    </row>
    <row r="12" spans="1:12" s="23" customFormat="1" ht="22.5" customHeight="1">
      <c r="A12" s="32" t="s">
        <v>7</v>
      </c>
      <c r="B12" s="33" t="s">
        <v>13</v>
      </c>
      <c r="C12" s="33" t="s">
        <v>17</v>
      </c>
      <c r="D12" s="33" t="s">
        <v>10</v>
      </c>
      <c r="E12" s="34">
        <v>1598</v>
      </c>
      <c r="F12" s="35" t="s">
        <v>18</v>
      </c>
      <c r="G12" s="36">
        <v>18480</v>
      </c>
      <c r="H12" s="22"/>
      <c r="I12" s="30" t="e">
        <f>VLOOKUP(H12,[1]Cenik!$H$5:$K$167,4,FALSE)</f>
        <v>#N/A</v>
      </c>
      <c r="J12" s="31" t="e">
        <f t="shared" si="0"/>
        <v>#N/A</v>
      </c>
      <c r="K12" s="21" t="e">
        <f>+I12-#REF!</f>
        <v>#N/A</v>
      </c>
      <c r="L12" s="22"/>
    </row>
    <row r="13" spans="1:12" s="23" customFormat="1" ht="22.5" customHeight="1">
      <c r="A13" s="37" t="s">
        <v>7</v>
      </c>
      <c r="B13" s="38" t="s">
        <v>16</v>
      </c>
      <c r="C13" s="38" t="s">
        <v>17</v>
      </c>
      <c r="D13" s="38" t="s">
        <v>10</v>
      </c>
      <c r="E13" s="39">
        <v>1598</v>
      </c>
      <c r="F13" s="40" t="s">
        <v>18</v>
      </c>
      <c r="G13" s="41">
        <v>20230</v>
      </c>
      <c r="H13" s="22"/>
      <c r="I13" s="30" t="e">
        <f>VLOOKUP(H13,[1]Cenik!$H$5:$K$167,4,FALSE)</f>
        <v>#N/A</v>
      </c>
      <c r="J13" s="31" t="e">
        <f t="shared" si="0"/>
        <v>#N/A</v>
      </c>
      <c r="K13" s="21" t="e">
        <f>+I13-#REF!</f>
        <v>#N/A</v>
      </c>
      <c r="L13" s="22"/>
    </row>
    <row r="14" spans="1:12" s="23" customFormat="1" ht="22.5" customHeight="1">
      <c r="A14" s="32" t="s">
        <v>19</v>
      </c>
      <c r="B14" s="33" t="s">
        <v>13</v>
      </c>
      <c r="C14" s="33" t="s">
        <v>14</v>
      </c>
      <c r="D14" s="33" t="s">
        <v>10</v>
      </c>
      <c r="E14" s="34">
        <v>1618</v>
      </c>
      <c r="F14" s="35" t="s">
        <v>20</v>
      </c>
      <c r="G14" s="36">
        <v>20180</v>
      </c>
      <c r="H14" s="22"/>
      <c r="I14" s="30" t="e">
        <f>VLOOKUP(H14,[1]Cenik!$H$5:$K$167,4,FALSE)</f>
        <v>#N/A</v>
      </c>
      <c r="J14" s="31" t="e">
        <f t="shared" si="0"/>
        <v>#N/A</v>
      </c>
      <c r="K14" s="21" t="e">
        <f>+I14-#REF!</f>
        <v>#N/A</v>
      </c>
      <c r="L14" s="22"/>
    </row>
    <row r="15" spans="1:12" s="23" customFormat="1" ht="22.5" customHeight="1">
      <c r="A15" s="37" t="s">
        <v>19</v>
      </c>
      <c r="B15" s="38" t="s">
        <v>16</v>
      </c>
      <c r="C15" s="38" t="s">
        <v>14</v>
      </c>
      <c r="D15" s="38" t="s">
        <v>10</v>
      </c>
      <c r="E15" s="39">
        <v>1618</v>
      </c>
      <c r="F15" s="40" t="s">
        <v>20</v>
      </c>
      <c r="G15" s="41">
        <v>21930</v>
      </c>
      <c r="H15" s="22"/>
      <c r="I15" s="30" t="e">
        <f>VLOOKUP(H15,[1]Cenik!$H$5:$K$167,4,FALSE)</f>
        <v>#N/A</v>
      </c>
      <c r="J15" s="31" t="e">
        <f t="shared" si="0"/>
        <v>#N/A</v>
      </c>
      <c r="K15" s="21" t="e">
        <f>+I15-#REF!</f>
        <v>#N/A</v>
      </c>
      <c r="L15" s="22"/>
    </row>
    <row r="16" spans="1:12" s="23" customFormat="1" ht="22.5" customHeight="1">
      <c r="A16" s="32" t="s">
        <v>19</v>
      </c>
      <c r="B16" s="33" t="s">
        <v>21</v>
      </c>
      <c r="C16" s="33" t="s">
        <v>22</v>
      </c>
      <c r="D16" s="33" t="s">
        <v>23</v>
      </c>
      <c r="E16" s="34">
        <v>1618</v>
      </c>
      <c r="F16" s="35" t="s">
        <v>20</v>
      </c>
      <c r="G16" s="36">
        <v>23630</v>
      </c>
      <c r="H16" s="22"/>
      <c r="I16" s="30" t="e">
        <f>VLOOKUP(H16,[1]Cenik!$H$5:$K$167,4,FALSE)</f>
        <v>#N/A</v>
      </c>
      <c r="J16" s="31" t="e">
        <f t="shared" si="0"/>
        <v>#N/A</v>
      </c>
      <c r="K16" s="21" t="e">
        <f>+I16-#REF!</f>
        <v>#N/A</v>
      </c>
      <c r="L16" s="22"/>
    </row>
    <row r="17" spans="1:12" s="23" customFormat="1" ht="22.5" customHeight="1" thickBot="1">
      <c r="A17" s="42" t="s">
        <v>19</v>
      </c>
      <c r="B17" s="43" t="s">
        <v>24</v>
      </c>
      <c r="C17" s="43" t="s">
        <v>22</v>
      </c>
      <c r="D17" s="43" t="s">
        <v>23</v>
      </c>
      <c r="E17" s="44">
        <v>1618</v>
      </c>
      <c r="F17" s="45" t="s">
        <v>20</v>
      </c>
      <c r="G17" s="46">
        <v>25380</v>
      </c>
      <c r="H17" s="22"/>
      <c r="I17" s="30" t="e">
        <f>VLOOKUP(H17,[1]Cenik!$H$5:$K$167,4,FALSE)</f>
        <v>#N/A</v>
      </c>
      <c r="J17" s="31" t="e">
        <f t="shared" si="0"/>
        <v>#N/A</v>
      </c>
      <c r="K17" s="21" t="e">
        <f>+I17-#REF!</f>
        <v>#N/A</v>
      </c>
      <c r="L17" s="22"/>
    </row>
    <row r="18" spans="1:12" s="23" customFormat="1" ht="19.5" customHeight="1" thickBot="1">
      <c r="A18" s="47"/>
      <c r="B18" s="48"/>
      <c r="C18" s="48"/>
      <c r="D18" s="48"/>
      <c r="E18" s="49"/>
      <c r="F18" s="50"/>
      <c r="G18" s="51"/>
      <c r="I18" s="30"/>
      <c r="J18" s="31"/>
      <c r="K18" s="21"/>
    </row>
    <row r="19" spans="1:12" s="24" customFormat="1" ht="30" customHeight="1" thickBot="1">
      <c r="A19" s="15" t="s">
        <v>25</v>
      </c>
      <c r="B19" s="16" t="s">
        <v>1</v>
      </c>
      <c r="C19" s="17" t="s">
        <v>2</v>
      </c>
      <c r="D19" s="16" t="s">
        <v>3</v>
      </c>
      <c r="E19" s="16" t="s">
        <v>4</v>
      </c>
      <c r="F19" s="16" t="s">
        <v>5</v>
      </c>
      <c r="G19" s="18" t="s">
        <v>6</v>
      </c>
      <c r="H19" s="19"/>
      <c r="I19" s="30"/>
      <c r="J19" s="31"/>
      <c r="K19" s="21"/>
      <c r="L19" s="22"/>
    </row>
    <row r="20" spans="1:12" s="23" customFormat="1" ht="22.5" customHeight="1">
      <c r="A20" s="52" t="s">
        <v>26</v>
      </c>
      <c r="B20" s="53" t="s">
        <v>8</v>
      </c>
      <c r="C20" s="53" t="s">
        <v>14</v>
      </c>
      <c r="D20" s="53" t="s">
        <v>10</v>
      </c>
      <c r="E20" s="54">
        <v>1461</v>
      </c>
      <c r="F20" s="55" t="s">
        <v>27</v>
      </c>
      <c r="G20" s="56">
        <v>17930</v>
      </c>
      <c r="H20" s="22"/>
      <c r="I20" s="30" t="e">
        <f>VLOOKUP(H20,[1]Cenik!$H$5:$K$167,4,FALSE)</f>
        <v>#N/A</v>
      </c>
      <c r="J20" s="31" t="e">
        <f>IF(I20=G20,"OK","ATT")</f>
        <v>#N/A</v>
      </c>
      <c r="K20" s="21" t="e">
        <f>+I20-#REF!</f>
        <v>#N/A</v>
      </c>
      <c r="L20" s="22"/>
    </row>
    <row r="21" spans="1:12" s="23" customFormat="1" ht="22.5" customHeight="1">
      <c r="A21" s="57" t="s">
        <v>26</v>
      </c>
      <c r="B21" s="58" t="s">
        <v>13</v>
      </c>
      <c r="C21" s="58" t="s">
        <v>14</v>
      </c>
      <c r="D21" s="58" t="s">
        <v>10</v>
      </c>
      <c r="E21" s="59">
        <v>1461</v>
      </c>
      <c r="F21" s="60" t="s">
        <v>27</v>
      </c>
      <c r="G21" s="61">
        <v>19480</v>
      </c>
      <c r="H21" s="22"/>
      <c r="I21" s="30" t="e">
        <f>VLOOKUP(H21,[1]Cenik!$H$5:$K$167,4,FALSE)</f>
        <v>#N/A</v>
      </c>
      <c r="J21" s="31" t="e">
        <f>IF(I21=G21,"OK","ATT")</f>
        <v>#N/A</v>
      </c>
      <c r="K21" s="21" t="e">
        <f>+I21-#REF!</f>
        <v>#N/A</v>
      </c>
      <c r="L21" s="22"/>
    </row>
    <row r="22" spans="1:12" s="23" customFormat="1" ht="22.5" customHeight="1" thickBot="1">
      <c r="A22" s="42" t="s">
        <v>26</v>
      </c>
      <c r="B22" s="43" t="s">
        <v>16</v>
      </c>
      <c r="C22" s="43" t="s">
        <v>14</v>
      </c>
      <c r="D22" s="43" t="s">
        <v>10</v>
      </c>
      <c r="E22" s="44">
        <v>1461</v>
      </c>
      <c r="F22" s="45" t="s">
        <v>27</v>
      </c>
      <c r="G22" s="46">
        <v>21230</v>
      </c>
      <c r="H22" s="22"/>
      <c r="I22" s="30" t="e">
        <f>VLOOKUP(H22,[1]Cenik!$H$5:$K$167,4,FALSE)</f>
        <v>#N/A</v>
      </c>
      <c r="J22" s="31" t="e">
        <f>IF(I22=G22,"OK","ATT")</f>
        <v>#N/A</v>
      </c>
      <c r="K22" s="21" t="e">
        <f>+I22-#REF!</f>
        <v>#N/A</v>
      </c>
      <c r="L22" s="22"/>
    </row>
    <row r="23" spans="1:12" s="23" customFormat="1" ht="22.5" customHeight="1" thickBot="1">
      <c r="A23" s="62"/>
      <c r="B23" s="63"/>
      <c r="C23" s="63"/>
      <c r="D23" s="63"/>
      <c r="E23" s="64"/>
      <c r="F23" s="65"/>
      <c r="G23" s="66"/>
      <c r="H23" s="22"/>
      <c r="I23" s="22"/>
      <c r="J23" s="31"/>
      <c r="K23" s="21"/>
      <c r="L23" s="22"/>
    </row>
    <row r="24" spans="1:12" s="24" customFormat="1" ht="30" customHeight="1" thickBot="1">
      <c r="A24" s="67" t="s">
        <v>28</v>
      </c>
      <c r="B24" s="188"/>
      <c r="C24" s="188"/>
      <c r="D24" s="188"/>
      <c r="E24" s="188"/>
      <c r="F24" s="188"/>
      <c r="G24" s="18" t="s">
        <v>6</v>
      </c>
      <c r="H24" s="51"/>
      <c r="I24" s="51"/>
      <c r="K24" s="68"/>
    </row>
    <row r="25" spans="1:12" s="23" customFormat="1" ht="21">
      <c r="A25" s="189" t="s">
        <v>29</v>
      </c>
      <c r="B25" s="190"/>
      <c r="C25" s="191"/>
      <c r="D25" s="191"/>
      <c r="E25" s="191"/>
      <c r="F25" s="191"/>
      <c r="G25" s="69">
        <v>400</v>
      </c>
      <c r="H25" s="23">
        <f>+[2]Cenik!$N$33</f>
        <v>400</v>
      </c>
      <c r="I25" s="23" t="str">
        <f>IF(H25=G25,"OK","ATT")</f>
        <v>OK</v>
      </c>
      <c r="J25" s="4"/>
    </row>
    <row r="26" spans="1:12" s="23" customFormat="1" ht="21">
      <c r="A26" s="184" t="s">
        <v>30</v>
      </c>
      <c r="B26" s="185"/>
      <c r="C26" s="186" t="s">
        <v>31</v>
      </c>
      <c r="D26" s="186"/>
      <c r="E26" s="186"/>
      <c r="F26" s="186"/>
      <c r="G26" s="70">
        <v>800</v>
      </c>
      <c r="J26" s="4"/>
    </row>
    <row r="27" spans="1:12" s="23" customFormat="1" ht="21">
      <c r="A27" s="184" t="s">
        <v>32</v>
      </c>
      <c r="B27" s="185"/>
      <c r="C27" s="186" t="s">
        <v>33</v>
      </c>
      <c r="D27" s="186"/>
      <c r="E27" s="186"/>
      <c r="F27" s="186"/>
      <c r="G27" s="70">
        <v>900</v>
      </c>
      <c r="J27" s="4"/>
    </row>
    <row r="28" spans="1:12" s="23" customFormat="1" ht="21">
      <c r="A28" s="184" t="s">
        <v>132</v>
      </c>
      <c r="B28" s="185"/>
      <c r="C28" s="186" t="s">
        <v>35</v>
      </c>
      <c r="D28" s="186"/>
      <c r="E28" s="186"/>
      <c r="F28" s="186"/>
      <c r="G28" s="70">
        <v>900</v>
      </c>
      <c r="J28" s="4"/>
    </row>
    <row r="29" spans="1:12" s="23" customFormat="1" ht="57" customHeight="1">
      <c r="A29" s="174" t="s">
        <v>116</v>
      </c>
      <c r="B29" s="175"/>
      <c r="C29" s="187" t="s">
        <v>36</v>
      </c>
      <c r="D29" s="187"/>
      <c r="E29" s="187"/>
      <c r="F29" s="187"/>
      <c r="G29" s="70">
        <v>320</v>
      </c>
      <c r="J29" s="4"/>
    </row>
    <row r="30" spans="1:12" s="23" customFormat="1" ht="57.75" customHeight="1">
      <c r="A30" s="174" t="s">
        <v>134</v>
      </c>
      <c r="B30" s="175"/>
      <c r="C30" s="176" t="s">
        <v>37</v>
      </c>
      <c r="D30" s="177"/>
      <c r="E30" s="177"/>
      <c r="F30" s="178"/>
      <c r="G30" s="71">
        <v>550</v>
      </c>
      <c r="J30" s="4"/>
    </row>
    <row r="31" spans="1:12" s="23" customFormat="1" ht="21.75" thickBot="1">
      <c r="A31" s="179" t="s">
        <v>38</v>
      </c>
      <c r="B31" s="180"/>
      <c r="C31" s="181"/>
      <c r="D31" s="181"/>
      <c r="E31" s="181"/>
      <c r="F31" s="181"/>
      <c r="G31" s="72">
        <v>200</v>
      </c>
      <c r="J31" s="4"/>
    </row>
    <row r="32" spans="1:12" ht="43.5" customHeight="1" thickBot="1">
      <c r="A32" s="73"/>
      <c r="B32" s="74"/>
      <c r="C32" s="74"/>
      <c r="D32" s="74"/>
      <c r="E32" s="75"/>
      <c r="F32" s="76"/>
      <c r="G32" s="76"/>
    </row>
    <row r="33" spans="1:10" ht="18.75" customHeight="1">
      <c r="A33" s="77"/>
      <c r="B33" s="77"/>
      <c r="C33" s="167" t="s">
        <v>39</v>
      </c>
      <c r="D33" s="168"/>
      <c r="E33" s="169"/>
      <c r="F33" s="182" t="s">
        <v>40</v>
      </c>
      <c r="G33" s="183"/>
    </row>
    <row r="34" spans="1:10" ht="18.75" customHeight="1">
      <c r="A34" s="78"/>
      <c r="B34" s="78"/>
      <c r="C34" s="155"/>
      <c r="D34" s="155"/>
      <c r="E34" s="156"/>
      <c r="F34" s="157"/>
      <c r="G34" s="157"/>
    </row>
    <row r="35" spans="1:10" ht="18.75" customHeight="1">
      <c r="A35" s="78"/>
      <c r="B35" s="78"/>
      <c r="C35" s="78"/>
      <c r="D35" s="79"/>
      <c r="E35" s="11"/>
      <c r="F35" s="80"/>
      <c r="G35" s="11"/>
    </row>
    <row r="36" spans="1:10" s="82" customFormat="1" ht="17.25">
      <c r="A36" s="163" t="s">
        <v>41</v>
      </c>
      <c r="B36" s="164"/>
      <c r="C36" s="164"/>
      <c r="D36" s="81"/>
      <c r="E36" s="165" t="s">
        <v>42</v>
      </c>
      <c r="F36" s="166"/>
      <c r="G36" s="166"/>
      <c r="J36" s="4"/>
    </row>
    <row r="37" spans="1:10" s="82" customFormat="1" ht="18">
      <c r="A37" s="83" t="s">
        <v>43</v>
      </c>
      <c r="B37" s="84"/>
      <c r="C37" s="84"/>
      <c r="D37" s="84"/>
      <c r="E37" s="85" t="s">
        <v>44</v>
      </c>
      <c r="F37" s="86"/>
      <c r="G37" s="87"/>
      <c r="J37" s="4"/>
    </row>
    <row r="38" spans="1:10" s="82" customFormat="1" ht="17.25">
      <c r="A38" s="90" t="s">
        <v>45</v>
      </c>
      <c r="B38" s="86"/>
      <c r="C38" s="86"/>
      <c r="D38" s="86"/>
      <c r="E38" s="131" t="s">
        <v>118</v>
      </c>
      <c r="F38" s="88"/>
      <c r="G38" s="87"/>
      <c r="J38" s="4"/>
    </row>
    <row r="39" spans="1:10" s="82" customFormat="1" ht="17.25">
      <c r="A39" s="90" t="s">
        <v>46</v>
      </c>
      <c r="B39" s="86"/>
      <c r="C39" s="86"/>
      <c r="D39" s="86"/>
      <c r="E39" s="129" t="s">
        <v>47</v>
      </c>
      <c r="F39" s="89"/>
      <c r="G39" s="87"/>
      <c r="J39" s="4"/>
    </row>
    <row r="40" spans="1:10" s="82" customFormat="1" ht="18.75">
      <c r="A40" s="90" t="s">
        <v>48</v>
      </c>
      <c r="B40" s="86"/>
      <c r="C40" s="86"/>
      <c r="D40" s="86"/>
      <c r="E40" s="133" t="s">
        <v>49</v>
      </c>
      <c r="F40" s="89"/>
      <c r="G40" s="87"/>
      <c r="J40" s="4"/>
    </row>
    <row r="41" spans="1:10" s="82" customFormat="1" ht="17.25">
      <c r="A41" s="90" t="s">
        <v>51</v>
      </c>
      <c r="B41" s="86"/>
      <c r="C41" s="86"/>
      <c r="D41" s="86"/>
      <c r="E41" s="131" t="s">
        <v>50</v>
      </c>
      <c r="F41" s="91"/>
      <c r="G41" s="87"/>
      <c r="J41" s="4"/>
    </row>
    <row r="42" spans="1:10" s="82" customFormat="1" ht="17.25">
      <c r="A42" s="90" t="s">
        <v>53</v>
      </c>
      <c r="B42" s="86"/>
      <c r="C42" s="86"/>
      <c r="D42" s="86"/>
      <c r="E42" s="90" t="s">
        <v>119</v>
      </c>
      <c r="F42" s="87"/>
      <c r="G42" s="87"/>
      <c r="J42" s="4"/>
    </row>
    <row r="43" spans="1:10" s="82" customFormat="1" ht="17.25">
      <c r="A43" s="90" t="s">
        <v>55</v>
      </c>
      <c r="B43" s="86"/>
      <c r="C43" s="86"/>
      <c r="D43" s="86"/>
      <c r="E43" s="90" t="s">
        <v>52</v>
      </c>
      <c r="J43" s="4"/>
    </row>
    <row r="44" spans="1:10" s="82" customFormat="1" ht="17.25">
      <c r="A44" s="90" t="s">
        <v>57</v>
      </c>
      <c r="B44" s="87"/>
      <c r="C44" s="87"/>
      <c r="D44" s="87"/>
      <c r="E44" s="90" t="s">
        <v>83</v>
      </c>
      <c r="F44" s="160"/>
      <c r="G44" s="160"/>
      <c r="J44" s="4"/>
    </row>
    <row r="45" spans="1:10" s="82" customFormat="1" ht="17.25">
      <c r="A45" s="129" t="s">
        <v>58</v>
      </c>
      <c r="B45" s="87"/>
      <c r="C45" s="87"/>
      <c r="D45" s="87"/>
      <c r="E45" s="90" t="s">
        <v>125</v>
      </c>
      <c r="F45" s="91"/>
      <c r="G45" s="87"/>
      <c r="J45" s="4"/>
    </row>
    <row r="46" spans="1:10" s="82" customFormat="1" ht="18">
      <c r="A46" s="90" t="s">
        <v>59</v>
      </c>
      <c r="B46" s="86"/>
      <c r="C46" s="86"/>
      <c r="D46" s="86"/>
      <c r="E46" s="92" t="s">
        <v>54</v>
      </c>
      <c r="F46" s="87"/>
      <c r="G46" s="87"/>
      <c r="J46" s="4"/>
    </row>
    <row r="47" spans="1:10" s="82" customFormat="1" ht="17.25">
      <c r="A47" s="90" t="s">
        <v>61</v>
      </c>
      <c r="B47" s="86"/>
      <c r="C47" s="86"/>
      <c r="D47" s="86"/>
      <c r="E47" s="90" t="s">
        <v>56</v>
      </c>
      <c r="G47" s="87"/>
      <c r="J47" s="4"/>
    </row>
    <row r="48" spans="1:10" s="82" customFormat="1" ht="17.25">
      <c r="A48" s="90" t="s">
        <v>63</v>
      </c>
      <c r="B48" s="86"/>
      <c r="C48" s="86"/>
      <c r="D48" s="86"/>
      <c r="E48" s="113" t="s">
        <v>114</v>
      </c>
      <c r="F48" s="87"/>
      <c r="G48" s="87"/>
      <c r="J48" s="4"/>
    </row>
    <row r="49" spans="1:10" s="82" customFormat="1" ht="17.25">
      <c r="A49" s="90" t="s">
        <v>65</v>
      </c>
      <c r="B49" s="86"/>
      <c r="C49" s="86"/>
      <c r="D49" s="86"/>
      <c r="E49" s="113" t="s">
        <v>60</v>
      </c>
      <c r="F49" s="87"/>
      <c r="G49" s="87"/>
      <c r="J49" s="4"/>
    </row>
    <row r="50" spans="1:10" s="82" customFormat="1" ht="17.25">
      <c r="A50" s="90" t="s">
        <v>67</v>
      </c>
      <c r="B50" s="86"/>
      <c r="C50" s="86"/>
      <c r="D50" s="86"/>
      <c r="E50" s="90" t="s">
        <v>62</v>
      </c>
      <c r="F50" s="87"/>
      <c r="G50" s="87"/>
      <c r="J50" s="4"/>
    </row>
    <row r="51" spans="1:10" s="82" customFormat="1" ht="18">
      <c r="A51" s="92" t="s">
        <v>44</v>
      </c>
      <c r="B51" s="87"/>
      <c r="C51" s="87"/>
      <c r="D51" s="87"/>
      <c r="E51" s="90" t="s">
        <v>91</v>
      </c>
      <c r="F51" s="87"/>
      <c r="G51" s="87"/>
      <c r="J51" s="4"/>
    </row>
    <row r="52" spans="1:10" s="82" customFormat="1" ht="18">
      <c r="A52" s="130" t="s">
        <v>68</v>
      </c>
      <c r="B52" s="86"/>
      <c r="C52" s="86"/>
      <c r="D52" s="93"/>
      <c r="E52" s="92" t="s">
        <v>64</v>
      </c>
      <c r="F52" s="86"/>
      <c r="J52" s="4"/>
    </row>
    <row r="53" spans="1:10" s="82" customFormat="1" ht="17.25">
      <c r="A53" s="90" t="s">
        <v>71</v>
      </c>
      <c r="B53" s="87"/>
      <c r="C53" s="87"/>
      <c r="D53" s="93"/>
      <c r="E53" s="129" t="s">
        <v>66</v>
      </c>
      <c r="J53" s="4"/>
    </row>
    <row r="54" spans="1:10" s="82" customFormat="1" ht="17.25">
      <c r="A54" s="90" t="s">
        <v>120</v>
      </c>
      <c r="B54" s="87"/>
      <c r="C54" s="87"/>
      <c r="D54" s="93"/>
      <c r="J54" s="4"/>
    </row>
    <row r="55" spans="1:10" s="82" customFormat="1" ht="17.25">
      <c r="A55" s="90" t="s">
        <v>119</v>
      </c>
      <c r="B55" s="86"/>
      <c r="C55" s="86"/>
      <c r="D55" s="93"/>
      <c r="E55" s="107" t="s">
        <v>126</v>
      </c>
      <c r="F55" s="107"/>
      <c r="G55" s="107"/>
      <c r="J55" s="4"/>
    </row>
    <row r="56" spans="1:10" s="82" customFormat="1" ht="17.25">
      <c r="A56" s="90" t="s">
        <v>75</v>
      </c>
      <c r="B56" s="86"/>
      <c r="C56" s="86"/>
      <c r="D56" s="93"/>
      <c r="E56" s="134" t="s">
        <v>69</v>
      </c>
      <c r="F56" s="94"/>
      <c r="G56" s="94"/>
      <c r="J56" s="4"/>
    </row>
    <row r="57" spans="1:10" s="82" customFormat="1" ht="17.25">
      <c r="A57" s="131" t="s">
        <v>76</v>
      </c>
      <c r="B57" s="86"/>
      <c r="C57" s="86"/>
      <c r="D57" s="93"/>
      <c r="E57" s="90" t="s">
        <v>70</v>
      </c>
      <c r="F57" s="95"/>
      <c r="G57" s="95"/>
      <c r="J57" s="4"/>
    </row>
    <row r="58" spans="1:10" s="82" customFormat="1" ht="17.25">
      <c r="A58" s="90" t="s">
        <v>77</v>
      </c>
      <c r="B58" s="86"/>
      <c r="C58" s="86"/>
      <c r="D58" s="93"/>
      <c r="E58" s="135" t="s">
        <v>72</v>
      </c>
      <c r="F58" s="96"/>
      <c r="G58" s="96"/>
      <c r="J58" s="4"/>
    </row>
    <row r="59" spans="1:10" s="82" customFormat="1" ht="17.25">
      <c r="A59" s="90" t="s">
        <v>79</v>
      </c>
      <c r="B59" s="86"/>
      <c r="C59" s="86"/>
      <c r="D59" s="93"/>
      <c r="E59" s="135" t="s">
        <v>73</v>
      </c>
      <c r="F59" s="95"/>
      <c r="G59" s="95"/>
      <c r="J59" s="4"/>
    </row>
    <row r="60" spans="1:10" s="82" customFormat="1" ht="17.25">
      <c r="A60" s="90" t="s">
        <v>80</v>
      </c>
      <c r="B60" s="86"/>
      <c r="C60" s="86"/>
      <c r="D60" s="93"/>
      <c r="E60" s="135" t="s">
        <v>74</v>
      </c>
      <c r="J60" s="4"/>
    </row>
    <row r="61" spans="1:10" s="82" customFormat="1" ht="17.25">
      <c r="A61" s="90" t="s">
        <v>84</v>
      </c>
      <c r="B61" s="86"/>
      <c r="C61" s="86"/>
      <c r="D61" s="93"/>
      <c r="E61" s="135" t="s">
        <v>129</v>
      </c>
      <c r="J61" s="4"/>
    </row>
    <row r="62" spans="1:10" s="82" customFormat="1" ht="17.25">
      <c r="A62" s="132" t="s">
        <v>85</v>
      </c>
      <c r="B62" s="86"/>
      <c r="C62" s="86"/>
      <c r="D62" s="147"/>
      <c r="H62" s="102"/>
      <c r="I62" s="102"/>
      <c r="J62" s="4"/>
    </row>
    <row r="63" spans="1:10" s="82" customFormat="1" ht="17.25">
      <c r="A63" s="95" t="s">
        <v>86</v>
      </c>
      <c r="B63" s="86"/>
      <c r="C63" s="93"/>
      <c r="D63" s="149"/>
      <c r="E63" s="97" t="s">
        <v>127</v>
      </c>
      <c r="F63" s="98"/>
      <c r="G63" s="99"/>
      <c r="J63" s="4"/>
    </row>
    <row r="64" spans="1:10" s="82" customFormat="1" ht="17.25">
      <c r="A64" s="90" t="s">
        <v>121</v>
      </c>
      <c r="B64" s="86"/>
      <c r="C64" s="93"/>
      <c r="D64" s="149"/>
      <c r="E64" s="95" t="s">
        <v>78</v>
      </c>
      <c r="F64" s="102"/>
      <c r="G64" s="139"/>
      <c r="J64" s="4"/>
    </row>
    <row r="65" spans="1:15" s="82" customFormat="1" ht="18">
      <c r="A65" s="92" t="s">
        <v>54</v>
      </c>
      <c r="B65" s="86"/>
      <c r="C65" s="86"/>
      <c r="D65" s="150"/>
      <c r="E65" s="136" t="s">
        <v>90</v>
      </c>
      <c r="F65" s="100"/>
      <c r="G65" s="101"/>
      <c r="J65" s="4"/>
    </row>
    <row r="66" spans="1:15" s="82" customFormat="1" ht="17.25">
      <c r="A66" s="90" t="s">
        <v>89</v>
      </c>
      <c r="B66" s="86"/>
      <c r="C66" s="93"/>
      <c r="D66" s="111"/>
      <c r="J66" s="4"/>
      <c r="O66" s="145"/>
    </row>
    <row r="67" spans="1:15" s="82" customFormat="1" ht="17.25">
      <c r="A67" s="90" t="s">
        <v>93</v>
      </c>
      <c r="B67" s="86"/>
      <c r="C67" s="86"/>
      <c r="D67" s="151"/>
      <c r="E67" s="141" t="s">
        <v>81</v>
      </c>
      <c r="F67" s="137"/>
      <c r="G67" s="140"/>
      <c r="J67" s="4"/>
    </row>
    <row r="68" spans="1:15" s="82" customFormat="1" ht="17.25">
      <c r="A68" s="90" t="s">
        <v>94</v>
      </c>
      <c r="B68" s="86"/>
      <c r="C68" s="86"/>
      <c r="D68" s="146"/>
      <c r="E68" s="95" t="s">
        <v>82</v>
      </c>
      <c r="F68" s="102"/>
      <c r="G68" s="139"/>
      <c r="J68" s="4"/>
    </row>
    <row r="69" spans="1:15" s="82" customFormat="1" ht="17.25">
      <c r="A69" s="90" t="s">
        <v>96</v>
      </c>
      <c r="B69" s="84"/>
      <c r="C69" s="84"/>
      <c r="D69" s="153"/>
      <c r="E69" s="152" t="s">
        <v>128</v>
      </c>
      <c r="F69" s="100"/>
      <c r="G69" s="101"/>
      <c r="J69" s="4"/>
    </row>
    <row r="70" spans="1:15" s="82" customFormat="1" ht="17.25">
      <c r="A70" s="90" t="s">
        <v>98</v>
      </c>
      <c r="B70" s="86"/>
      <c r="C70" s="93"/>
      <c r="D70" s="111"/>
      <c r="J70" s="4"/>
    </row>
    <row r="71" spans="1:15" s="82" customFormat="1" ht="17.25">
      <c r="A71" s="90" t="s">
        <v>99</v>
      </c>
      <c r="B71" s="86"/>
      <c r="C71" s="86"/>
      <c r="D71" s="148"/>
      <c r="E71" s="142" t="s">
        <v>133</v>
      </c>
      <c r="F71" s="143"/>
      <c r="G71" s="144"/>
      <c r="J71" s="4"/>
    </row>
    <row r="72" spans="1:15" s="82" customFormat="1" ht="17.25">
      <c r="A72" s="129" t="s">
        <v>101</v>
      </c>
      <c r="B72" s="86"/>
      <c r="C72" s="86"/>
      <c r="D72" s="93"/>
      <c r="E72" s="138" t="s">
        <v>137</v>
      </c>
      <c r="F72" s="102"/>
      <c r="G72" s="139"/>
      <c r="J72" s="4"/>
    </row>
    <row r="73" spans="1:15" s="82" customFormat="1" ht="17.25">
      <c r="A73" s="90" t="s">
        <v>124</v>
      </c>
      <c r="B73" s="86"/>
      <c r="C73" s="86"/>
      <c r="D73" s="93"/>
      <c r="E73" s="136" t="s">
        <v>138</v>
      </c>
      <c r="F73" s="100"/>
      <c r="G73" s="101"/>
      <c r="J73" s="4"/>
    </row>
    <row r="74" spans="1:15" s="82" customFormat="1" ht="17.25">
      <c r="A74" s="90" t="s">
        <v>123</v>
      </c>
      <c r="B74" s="109"/>
      <c r="C74" s="87"/>
      <c r="D74" s="93"/>
      <c r="J74" s="4"/>
    </row>
    <row r="75" spans="1:15" s="82" customFormat="1" ht="17.25">
      <c r="A75" s="90" t="s">
        <v>122</v>
      </c>
      <c r="B75" s="86"/>
      <c r="C75" s="86"/>
      <c r="D75" s="93"/>
      <c r="E75" s="103" t="s">
        <v>87</v>
      </c>
      <c r="F75" s="104"/>
      <c r="G75" s="105"/>
      <c r="J75" s="4"/>
    </row>
    <row r="76" spans="1:15" s="82" customFormat="1" ht="18">
      <c r="A76" s="92" t="s">
        <v>64</v>
      </c>
      <c r="B76" s="86"/>
      <c r="C76" s="86"/>
      <c r="D76" s="93"/>
      <c r="E76" s="154" t="s">
        <v>135</v>
      </c>
      <c r="F76" s="102"/>
      <c r="G76" s="139"/>
      <c r="J76" s="4"/>
    </row>
    <row r="77" spans="1:15" s="82" customFormat="1" ht="17.25">
      <c r="A77" s="90" t="s">
        <v>103</v>
      </c>
      <c r="B77" s="86"/>
      <c r="C77" s="86"/>
      <c r="D77" s="93"/>
      <c r="E77" s="138" t="s">
        <v>136</v>
      </c>
      <c r="F77" s="102"/>
      <c r="G77" s="139"/>
      <c r="J77" s="4"/>
    </row>
    <row r="78" spans="1:15" s="82" customFormat="1" ht="17.25">
      <c r="A78" s="90" t="s">
        <v>104</v>
      </c>
      <c r="B78" s="110"/>
      <c r="C78" s="93"/>
      <c r="D78" s="93"/>
      <c r="E78" s="136" t="s">
        <v>131</v>
      </c>
      <c r="F78" s="100"/>
      <c r="G78" s="101"/>
      <c r="J78" s="4"/>
    </row>
    <row r="79" spans="1:15" s="82" customFormat="1" ht="17.25">
      <c r="A79" s="130" t="s">
        <v>105</v>
      </c>
      <c r="B79" s="93"/>
      <c r="C79" s="93"/>
      <c r="D79" s="93"/>
      <c r="J79" s="4"/>
    </row>
    <row r="80" spans="1:15" s="82" customFormat="1" ht="17.25">
      <c r="A80" s="90" t="s">
        <v>107</v>
      </c>
      <c r="B80" s="93"/>
      <c r="C80" s="111"/>
      <c r="D80" s="112"/>
      <c r="E80" s="106" t="s">
        <v>88</v>
      </c>
      <c r="F80" s="107"/>
      <c r="G80" s="107"/>
      <c r="J80" s="4"/>
    </row>
    <row r="81" spans="1:10" s="82" customFormat="1" ht="18">
      <c r="A81" s="90" t="s">
        <v>108</v>
      </c>
      <c r="B81" s="93"/>
      <c r="C81" s="111"/>
      <c r="D81" s="87"/>
      <c r="E81" s="108" t="s">
        <v>44</v>
      </c>
      <c r="F81" s="87"/>
      <c r="G81" s="87"/>
      <c r="J81" s="4"/>
    </row>
    <row r="82" spans="1:10" s="82" customFormat="1" ht="17.25">
      <c r="A82" s="90" t="s">
        <v>110</v>
      </c>
      <c r="B82" s="93"/>
      <c r="C82" s="111"/>
      <c r="D82" s="87"/>
      <c r="E82" s="135" t="s">
        <v>143</v>
      </c>
      <c r="F82" s="87"/>
      <c r="G82" s="87"/>
      <c r="J82" s="4"/>
    </row>
    <row r="83" spans="1:10" s="82" customFormat="1" ht="17.25">
      <c r="B83" s="93"/>
      <c r="C83" s="111"/>
      <c r="D83" s="87"/>
      <c r="E83" s="135" t="s">
        <v>142</v>
      </c>
      <c r="J83" s="4"/>
    </row>
    <row r="84" spans="1:10" s="82" customFormat="1" ht="17.25">
      <c r="B84" s="93"/>
      <c r="C84" s="93"/>
      <c r="D84" s="93"/>
      <c r="E84" s="135" t="s">
        <v>140</v>
      </c>
      <c r="J84" s="4"/>
    </row>
    <row r="85" spans="1:10" s="82" customFormat="1" ht="17.25">
      <c r="B85" s="93"/>
      <c r="C85" s="93"/>
      <c r="D85" s="93"/>
      <c r="E85" s="135" t="s">
        <v>141</v>
      </c>
      <c r="J85" s="4"/>
    </row>
    <row r="86" spans="1:10" s="82" customFormat="1" ht="17.25">
      <c r="B86" s="93"/>
      <c r="C86" s="93"/>
      <c r="D86" s="93"/>
      <c r="E86" s="90" t="s">
        <v>90</v>
      </c>
      <c r="G86" s="87"/>
      <c r="J86" s="4"/>
    </row>
    <row r="87" spans="1:10" s="82" customFormat="1" ht="17.25">
      <c r="D87" s="87"/>
      <c r="E87" s="90" t="s">
        <v>92</v>
      </c>
      <c r="J87" s="4"/>
    </row>
    <row r="88" spans="1:10" s="82" customFormat="1" ht="17.25">
      <c r="A88" s="127"/>
      <c r="D88" s="87"/>
      <c r="E88" s="135" t="s">
        <v>95</v>
      </c>
      <c r="F88" s="87"/>
      <c r="G88" s="87"/>
      <c r="J88" s="4"/>
    </row>
    <row r="89" spans="1:10" s="82" customFormat="1" ht="17.25">
      <c r="D89" s="111"/>
      <c r="E89" s="135" t="s">
        <v>97</v>
      </c>
      <c r="G89" s="87"/>
      <c r="J89" s="4"/>
    </row>
    <row r="90" spans="1:10" s="82" customFormat="1" ht="18">
      <c r="B90" s="86"/>
      <c r="C90" s="111"/>
      <c r="D90" s="111"/>
      <c r="E90" s="92" t="s">
        <v>54</v>
      </c>
      <c r="F90" s="91"/>
      <c r="G90" s="87"/>
      <c r="J90" s="4"/>
    </row>
    <row r="91" spans="1:10" s="82" customFormat="1" ht="17.25">
      <c r="B91" s="86"/>
      <c r="C91" s="111"/>
      <c r="D91" s="114"/>
      <c r="E91" s="135" t="s">
        <v>100</v>
      </c>
      <c r="F91" s="87"/>
      <c r="G91" s="87"/>
      <c r="J91" s="4"/>
    </row>
    <row r="92" spans="1:10" s="82" customFormat="1" ht="20.25" customHeight="1">
      <c r="B92" s="86"/>
      <c r="C92" s="111"/>
      <c r="D92" s="115"/>
      <c r="E92" s="113" t="s">
        <v>102</v>
      </c>
      <c r="F92" s="86"/>
      <c r="G92" s="87"/>
      <c r="J92" s="4"/>
    </row>
    <row r="93" spans="1:10" s="82" customFormat="1" ht="18">
      <c r="A93" s="116"/>
      <c r="B93" s="117"/>
      <c r="E93" s="90" t="s">
        <v>139</v>
      </c>
      <c r="F93" s="86"/>
      <c r="J93" s="4"/>
    </row>
    <row r="94" spans="1:10" s="82" customFormat="1" ht="18">
      <c r="A94" s="118"/>
      <c r="B94" s="119"/>
      <c r="C94" s="119"/>
      <c r="D94" s="120"/>
      <c r="E94" s="92" t="s">
        <v>64</v>
      </c>
      <c r="F94" s="87"/>
      <c r="J94" s="4"/>
    </row>
    <row r="95" spans="1:10" s="82" customFormat="1" ht="17.25">
      <c r="A95" s="114"/>
      <c r="B95" s="158"/>
      <c r="C95" s="158"/>
      <c r="D95" s="159"/>
      <c r="E95" s="90" t="s">
        <v>130</v>
      </c>
      <c r="J95" s="4"/>
    </row>
    <row r="96" spans="1:10" s="82" customFormat="1" ht="17.25">
      <c r="E96" s="90" t="s">
        <v>106</v>
      </c>
      <c r="J96" s="4"/>
    </row>
    <row r="97" spans="1:12" s="82" customFormat="1" ht="17.25">
      <c r="E97" s="113"/>
      <c r="G97" s="95"/>
      <c r="J97" s="4"/>
    </row>
    <row r="98" spans="1:12" s="82" customFormat="1" ht="17.25">
      <c r="E98" s="107" t="s">
        <v>109</v>
      </c>
      <c r="F98" s="107"/>
      <c r="G98" s="107"/>
      <c r="J98" s="4"/>
    </row>
    <row r="99" spans="1:12" s="82" customFormat="1" ht="17.25" hidden="1">
      <c r="E99" s="95" t="s">
        <v>34</v>
      </c>
      <c r="F99" s="95"/>
      <c r="J99" s="4"/>
    </row>
    <row r="100" spans="1:12" s="121" customFormat="1" ht="17.25">
      <c r="E100" s="95" t="s">
        <v>111</v>
      </c>
      <c r="F100" s="82"/>
      <c r="J100" s="4"/>
    </row>
    <row r="101" spans="1:12" s="82" customFormat="1" ht="16.5" thickBot="1">
      <c r="J101" s="4"/>
    </row>
    <row r="102" spans="1:12" s="82" customFormat="1" ht="18">
      <c r="C102" s="167" t="str">
        <f>+C33</f>
        <v>www.nissan.si</v>
      </c>
      <c r="D102" s="168"/>
      <c r="E102" s="169"/>
      <c r="F102" s="170" t="str">
        <f>+F33</f>
        <v>Datum izdaje: 01.07.2014</v>
      </c>
      <c r="G102" s="171"/>
      <c r="J102" s="4"/>
    </row>
    <row r="103" spans="1:12" s="82" customFormat="1" ht="15.75">
      <c r="J103" s="4"/>
    </row>
    <row r="104" spans="1:12" s="82" customFormat="1" ht="18">
      <c r="A104" s="172" t="s">
        <v>112</v>
      </c>
      <c r="B104" s="173"/>
      <c r="C104" s="173"/>
      <c r="D104" s="173"/>
      <c r="E104" s="173"/>
      <c r="F104" s="173"/>
      <c r="G104" s="173"/>
      <c r="J104" s="4"/>
    </row>
    <row r="105" spans="1:12" s="82" customFormat="1" ht="47.25" customHeight="1">
      <c r="A105" s="161" t="s">
        <v>113</v>
      </c>
      <c r="B105" s="162"/>
      <c r="C105" s="162"/>
      <c r="D105" s="162"/>
      <c r="E105" s="162"/>
      <c r="F105" s="162"/>
      <c r="G105" s="162"/>
      <c r="J105" s="4"/>
    </row>
    <row r="106" spans="1:12" s="82" customFormat="1" ht="15.75">
      <c r="J106" s="4"/>
    </row>
    <row r="107" spans="1:12" s="82" customFormat="1" ht="15.75">
      <c r="J107" s="4"/>
    </row>
    <row r="108" spans="1:12" s="82" customFormat="1" ht="15.75">
      <c r="J108" s="4"/>
    </row>
    <row r="109" spans="1:12" s="82" customFormat="1" ht="15.75">
      <c r="J109" s="4"/>
    </row>
    <row r="110" spans="1:12" s="82" customFormat="1" ht="13.5" customHeight="1">
      <c r="J110" s="4"/>
    </row>
    <row r="111" spans="1:12" s="82" customFormat="1" ht="15.75">
      <c r="J111" s="122"/>
      <c r="K111" s="123"/>
      <c r="L111" s="123"/>
    </row>
    <row r="112" spans="1:12" ht="6" customHeight="1">
      <c r="E112" s="82"/>
      <c r="F112" s="82"/>
      <c r="G112" s="82"/>
      <c r="J112" s="125"/>
      <c r="L112" s="124"/>
    </row>
    <row r="113" spans="1:12" ht="38.25" customHeight="1">
      <c r="J113" s="125"/>
      <c r="L113" s="124"/>
    </row>
    <row r="114" spans="1:12">
      <c r="A114" s="126"/>
    </row>
    <row r="116" spans="1:12">
      <c r="A116" s="126"/>
      <c r="F116" s="126"/>
    </row>
    <row r="117" spans="1:12">
      <c r="A117" s="126"/>
    </row>
    <row r="119" spans="1:12">
      <c r="A119" s="126"/>
    </row>
  </sheetData>
  <mergeCells count="24">
    <mergeCell ref="B24:D24"/>
    <mergeCell ref="E24:F24"/>
    <mergeCell ref="A25:B25"/>
    <mergeCell ref="C25:F25"/>
    <mergeCell ref="A26:B26"/>
    <mergeCell ref="C26:F26"/>
    <mergeCell ref="A27:B27"/>
    <mergeCell ref="C27:F27"/>
    <mergeCell ref="A29:B29"/>
    <mergeCell ref="C29:F29"/>
    <mergeCell ref="C28:F28"/>
    <mergeCell ref="A28:B28"/>
    <mergeCell ref="A30:B30"/>
    <mergeCell ref="C30:F30"/>
    <mergeCell ref="A31:B31"/>
    <mergeCell ref="C31:F31"/>
    <mergeCell ref="C33:E33"/>
    <mergeCell ref="F33:G33"/>
    <mergeCell ref="A105:G105"/>
    <mergeCell ref="A36:C36"/>
    <mergeCell ref="E36:G36"/>
    <mergeCell ref="C102:E102"/>
    <mergeCell ref="F102:G102"/>
    <mergeCell ref="A104:G104"/>
  </mergeCells>
  <hyperlinks>
    <hyperlink ref="C33" r:id="rId1"/>
  </hyperlinks>
  <printOptions horizontalCentered="1"/>
  <pageMargins left="0.23622047244094491" right="0.23622047244094491" top="0.35433070866141736" bottom="0.35433070866141736" header="0.31496062992125984" footer="0.31496062992125984"/>
  <pageSetup paperSize="9" scale="64" fitToHeight="0" orientation="portrait" r:id="rId2"/>
  <headerFooter alignWithMargins="0"/>
  <rowBreaks count="1" manualBreakCount="1">
    <brk id="34" max="16383" man="1"/>
  </rowBreaks>
  <colBreaks count="1" manualBreakCount="1">
    <brk id="11" max="101" man="1"/>
  </col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Juke MC</vt:lpstr>
      <vt:lpstr>'Juke MC'!Področje_tiskanja</vt:lpstr>
    </vt:vector>
  </TitlesOfParts>
  <Company>ALLIANCE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KORENCAN Gregor</dc:creator>
  <cp:lastModifiedBy>ANDOLJSEK Nika</cp:lastModifiedBy>
  <cp:lastPrinted>2014-07-18T13:12:48Z</cp:lastPrinted>
  <dcterms:created xsi:type="dcterms:W3CDTF">2014-05-06T11:58:25Z</dcterms:created>
  <dcterms:modified xsi:type="dcterms:W3CDTF">2014-07-23T11:26:28Z</dcterms:modified>
</cp:coreProperties>
</file>